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25" windowWidth="12120" windowHeight="8745" firstSheet="6" activeTab="10"/>
  </bookViews>
  <sheets>
    <sheet name="1. Spieltag" sheetId="1" r:id="rId1"/>
    <sheet name="2. Spieltag" sheetId="2" r:id="rId2"/>
    <sheet name="3. Spieltag" sheetId="3" r:id="rId3"/>
    <sheet name="4. Spieltag" sheetId="4" r:id="rId4"/>
    <sheet name="5. Spieltag" sheetId="5" r:id="rId5"/>
    <sheet name="6. Spieltag" sheetId="6" r:id="rId6"/>
    <sheet name="7. Spieltag" sheetId="7" r:id="rId7"/>
    <sheet name="8. Spieltag" sheetId="8" r:id="rId8"/>
    <sheet name="9. Spieltag" sheetId="9" r:id="rId9"/>
    <sheet name="10. Spieltag" sheetId="10" r:id="rId10"/>
    <sheet name="Tabelle4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<sst xmlns="http://schemas.openxmlformats.org/spreadsheetml/2006/main" count="521" uniqueCount="117">
  <si>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</si>
  <si>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</si>
  <si>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</si>
  <si>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</si>
  <si>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</si>
  <si>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</si>
  <si>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</si>
  <si>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Datum:</t>
  </si>
  <si>
    <t>Gastgeber:</t>
  </si>
  <si>
    <t>Gast:</t>
  </si>
  <si>
    <t>Anschrift</t>
  </si>
  <si>
    <t>Anschrift:</t>
  </si>
  <si>
    <t>Tel.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</si>
  <si>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</si>
  <si>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</si>
  <si>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</si>
  <si>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</si>
  <si>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</si>
  <si>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</si>
  <si>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 Bemerkungen</t>
  </si>
  <si>
    <t xml:space="preserve">  Mannschaftsführer</t>
  </si>
  <si>
    <t xml:space="preserve"> Annegret Pohl</t>
  </si>
  <si>
    <t xml:space="preserve"> Thea Hasenkamp</t>
  </si>
  <si>
    <t xml:space="preserve"> Angelika Schüttler</t>
  </si>
  <si>
    <t>42551  Velbert</t>
  </si>
  <si>
    <t xml:space="preserve"> Geertruida M. Taschke</t>
  </si>
  <si>
    <t>Hasenkamp</t>
  </si>
  <si>
    <t>( Damen )</t>
  </si>
  <si>
    <t xml:space="preserve"> AWO, 42489 Wülfrath, Schulstr. 13  Tel.: 02058 / 3680</t>
  </si>
  <si>
    <t>02051 - 22552</t>
  </si>
  <si>
    <t xml:space="preserve">Thea Hasenkamp,   Am Brangenberg 43 </t>
  </si>
  <si>
    <r>
      <t xml:space="preserve">Liga/Gruppe:BU ___ NRL ___ GL ___ BL ___  BK ___ KL   </t>
    </r>
    <r>
      <rPr>
        <i/>
        <sz val="12"/>
        <rFont val="Arial"/>
        <family val="2"/>
      </rPr>
      <t>1</t>
    </r>
    <r>
      <rPr>
        <sz val="8"/>
        <rFont val="Arial"/>
        <family val="2"/>
      </rPr>
      <t xml:space="preserve">   KK ___</t>
    </r>
  </si>
  <si>
    <t xml:space="preserve">   Gesamt</t>
  </si>
  <si>
    <t xml:space="preserve">   Zusatzwertung</t>
  </si>
  <si>
    <t xml:space="preserve">   Punkte</t>
  </si>
  <si>
    <t xml:space="preserve">Gesamt   </t>
  </si>
  <si>
    <t xml:space="preserve">Zusatzwertung   </t>
  </si>
  <si>
    <t xml:space="preserve">Punkte   </t>
  </si>
  <si>
    <t>14,09,03</t>
  </si>
  <si>
    <t>ESV Oberhausen</t>
  </si>
  <si>
    <t>46045  Oberhausen</t>
  </si>
  <si>
    <t>0208 - 871492</t>
  </si>
  <si>
    <t xml:space="preserve"> Doris Kottkamp</t>
  </si>
  <si>
    <t xml:space="preserve"> Karin van Treek</t>
  </si>
  <si>
    <t xml:space="preserve"> Claudia Fabert</t>
  </si>
  <si>
    <t xml:space="preserve"> Renate Szrama</t>
  </si>
  <si>
    <t>Szrama</t>
  </si>
  <si>
    <t>Renate Szrama,  Scherershof 40</t>
  </si>
  <si>
    <t>DSK Ford Wülfrath</t>
  </si>
  <si>
    <t>Rest. Klosterberg, s'Heerenberger Str. 121,  46446 Emmerich</t>
  </si>
  <si>
    <t>28,09,03</t>
  </si>
  <si>
    <t>Rheinkegler Emmerich</t>
  </si>
  <si>
    <t>Jürgen Hoffs, Kastanienweg  2</t>
  </si>
  <si>
    <t>Thea Hasenkamp,   Am Brangenberg 43</t>
  </si>
  <si>
    <t>46446 Emmerich</t>
  </si>
  <si>
    <t>02822 - 961800</t>
  </si>
  <si>
    <t>02051 / 22552</t>
  </si>
  <si>
    <t xml:space="preserve"> Petra Pliester</t>
  </si>
  <si>
    <t xml:space="preserve"> Evelyn Hoffs</t>
  </si>
  <si>
    <t xml:space="preserve"> Anke Volkmar Atiss.</t>
  </si>
  <si>
    <t>Gudrun Reeb</t>
  </si>
  <si>
    <t xml:space="preserve"> Uta Prem</t>
  </si>
  <si>
    <t>Hoffs</t>
  </si>
  <si>
    <t>12,10,03</t>
  </si>
  <si>
    <t>Montan 66 Duisburg 2</t>
  </si>
  <si>
    <t>Angelika Rausch,  47053  Duisburg</t>
  </si>
  <si>
    <t>Düsseldorfer Str.  275</t>
  </si>
  <si>
    <t>0203 - 69591</t>
  </si>
  <si>
    <t xml:space="preserve"> Brigitte Schunk</t>
  </si>
  <si>
    <t xml:space="preserve"> Petra Teichmann</t>
  </si>
  <si>
    <t xml:space="preserve"> Katrin Rausch</t>
  </si>
  <si>
    <t xml:space="preserve"> Helga Schröder</t>
  </si>
  <si>
    <t>B. Schunk</t>
  </si>
  <si>
    <t>26,10,03</t>
  </si>
  <si>
    <t>FSKC Wesel 2</t>
  </si>
  <si>
    <t>Brigitte Rust,  Schafweg  41</t>
  </si>
  <si>
    <t>46485  Wesel</t>
  </si>
  <si>
    <t>0281 - 50548</t>
  </si>
  <si>
    <t xml:space="preserve"> Waltraud Böttcher</t>
  </si>
  <si>
    <t xml:space="preserve"> Walburga Lubeck</t>
  </si>
  <si>
    <t xml:space="preserve"> Sabine Sondermann</t>
  </si>
  <si>
    <t xml:space="preserve"> Brigitte Spoden</t>
  </si>
  <si>
    <t>Lubeck</t>
  </si>
  <si>
    <t>09,11,03</t>
  </si>
  <si>
    <t>SK Meide 63 Hilden</t>
  </si>
  <si>
    <t>Johann de Buhr,  40699  Erkrath</t>
  </si>
  <si>
    <t>Adalbert-Stifter-Str.  50</t>
  </si>
  <si>
    <t>0211 - 251388</t>
  </si>
  <si>
    <t xml:space="preserve"> Käthe de Buhr</t>
  </si>
  <si>
    <t xml:space="preserve"> Margret Friedensdorf</t>
  </si>
  <si>
    <t xml:space="preserve"> Gisela Kühn</t>
  </si>
  <si>
    <t xml:space="preserve"> Birgit Sabban</t>
  </si>
  <si>
    <t>de Buhr</t>
  </si>
  <si>
    <t>Hauptbahnhof Oberhausen,  Willy-Brandt-Platz 1</t>
  </si>
  <si>
    <t>23,11,03</t>
  </si>
  <si>
    <t>Renate Szrama,  46045 Oberhausen</t>
  </si>
  <si>
    <t>Scherershof  40</t>
  </si>
  <si>
    <t>0208 / 871492</t>
  </si>
  <si>
    <t xml:space="preserve"> Geertruida Taschke</t>
  </si>
  <si>
    <t xml:space="preserve"> Brigitte Marenberg</t>
  </si>
  <si>
    <t xml:space="preserve"> Anita König</t>
  </si>
  <si>
    <t>Kottkamp</t>
  </si>
  <si>
    <t>07,12,03</t>
  </si>
  <si>
    <t>Jürgen Hoffs,  Kastanienweg  2</t>
  </si>
  <si>
    <t>46446  Emmeich</t>
  </si>
  <si>
    <t>das Spiel wurde von Emmerich wegen Personalmangel abgesagt</t>
  </si>
  <si>
    <t>Sportschule Du.-Wedau, F.-Alfredstr 15, 47055 Duisburg</t>
  </si>
  <si>
    <t>03,01,04</t>
  </si>
  <si>
    <t xml:space="preserve"> Carmen Koenemann</t>
  </si>
  <si>
    <t>Spiel wurde von So., 04.01. auf Sa., 03.01.04 vorgezogen</t>
  </si>
  <si>
    <t>18,01,04</t>
  </si>
  <si>
    <t>das Spiel wurde auf Wunsch der Gäste zunächst vorverlegt, aber dann am 10.01. endgültig abgesagt</t>
  </si>
  <si>
    <t>Meider Hof,  Gerresheimer Str. 190,  Hilden</t>
  </si>
  <si>
    <t>08,02,04</t>
  </si>
  <si>
    <t>SK Meide 63 Hilden 1</t>
  </si>
  <si>
    <t xml:space="preserve"> Renate Poetzsch</t>
  </si>
  <si>
    <t xml:space="preserve"> Hedwig Kartenberg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</si>
</sst>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 MT Black"/>
      <family val="0"/>
    </font>
    <font>
      <b/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3"/>
      <name val="Times New Roman"/>
      <family val="1"/>
    </font>
    <font>
      <i/>
      <sz val="13"/>
      <name val="Arial"/>
      <family val="0"/>
    </font>
    <font>
      <sz val="13"/>
      <name val="Arial"/>
      <family val="0"/>
    </font>
    <font>
      <i/>
      <sz val="12"/>
      <name val="Arial"/>
      <family val="2"/>
    </font>
    <font>
      <sz val="14"/>
      <name val="Mistral"/>
      <family val="4"/>
    </font>
    <font>
      <sz val="12"/>
      <name val="Arial"/>
      <family val="2"/>
    </font>
    <font>
      <i/>
      <sz val="10"/>
      <name val="Times New Roman"/>
      <family val="1"/>
    </font>
    <font>
      <i/>
      <sz val="10"/>
      <name val="Gaze"/>
      <family val="0"/>
    </font>
    <font>
      <b/>
      <i/>
      <sz val="13"/>
      <name val="Amaze"/>
      <family val="2"/>
    </font>
    <font>
      <i/>
      <sz val="11"/>
      <name val="Arial"/>
      <family val="2"/>
    </font>
    <font>
      <i/>
      <sz val="12"/>
      <name val="Gaze"/>
      <family val="0"/>
    </font>
    <font>
      <sz val="16"/>
      <name val="Amaze"/>
      <family val="2"/>
    </font>
    <font>
      <i/>
      <sz val="16"/>
      <name val="Brush Script MT"/>
      <family val="4"/>
    </font>
    <font>
      <i/>
      <sz val="8"/>
      <name val="Arial"/>
      <family val="2"/>
    </font>
    <font>
      <i/>
      <sz val="8"/>
      <name val="Gaze"/>
      <family val="0"/>
    </font>
    <font>
      <sz val="14"/>
      <name val="Amaz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2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2" fillId="0" borderId="12" xfId="0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12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2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1" fontId="12" fillId="0" borderId="17" xfId="0" applyNumberFormat="1" applyFont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1" fontId="12" fillId="0" borderId="18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8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" fontId="12" fillId="0" borderId="17" xfId="0" applyNumberFormat="1" applyFont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0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2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ll%20Users\Dokumente\Gemeinsame%20Dateien\Excel-Dateien\Ligspiel\Damen\2003_04\Da_3_03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ll%20Users\Dokumente\Gemeinsame%20Dateien\Excel-Dateien\Ligspiel\Damen\2003_04\Da_7_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7">
          <cell r="S17">
            <v>0</v>
          </cell>
          <cell r="T17">
            <v>0</v>
          </cell>
        </row>
        <row r="18">
          <cell r="S18">
            <v>2</v>
          </cell>
          <cell r="T18">
            <v>0</v>
          </cell>
        </row>
        <row r="19">
          <cell r="S19">
            <v>1</v>
          </cell>
          <cell r="T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C28" sqref="C28:Q28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10"/>
      <c r="O1" s="3"/>
      <c r="P1" s="3"/>
      <c r="Q1" s="3"/>
    </row>
    <row r="2" spans="1:17" ht="19.5" customHeight="1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7"/>
      <c r="N2" s="10"/>
      <c r="O2" s="3"/>
      <c r="P2" s="3"/>
      <c r="Q2" s="3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2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1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65" t="s">
        <v>28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14"/>
      <c r="O8" s="5" t="s">
        <v>7</v>
      </c>
      <c r="P8" s="67" t="s">
        <v>38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48</v>
      </c>
      <c r="D10" s="68"/>
      <c r="E10" s="68"/>
      <c r="F10" s="68"/>
      <c r="G10" s="68"/>
      <c r="H10" s="22"/>
      <c r="I10" s="14"/>
      <c r="J10" s="42" t="s">
        <v>9</v>
      </c>
      <c r="K10" s="38"/>
      <c r="L10" s="68" t="s">
        <v>39</v>
      </c>
      <c r="M10" s="68"/>
      <c r="N10" s="68"/>
      <c r="O10" s="68"/>
      <c r="P10" s="68"/>
      <c r="Q10" s="68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45"/>
      <c r="D12" s="46"/>
      <c r="E12" s="41"/>
      <c r="F12" s="46"/>
      <c r="G12" s="47" t="s">
        <v>30</v>
      </c>
      <c r="H12" s="23"/>
      <c r="I12" s="8"/>
      <c r="J12" s="42" t="s">
        <v>11</v>
      </c>
      <c r="K12" s="40"/>
      <c r="L12" s="63" t="s">
        <v>47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16"/>
      <c r="B14" s="63" t="s">
        <v>24</v>
      </c>
      <c r="C14" s="63"/>
      <c r="D14" s="63"/>
      <c r="E14" s="44" t="s">
        <v>12</v>
      </c>
      <c r="F14" s="80" t="s">
        <v>29</v>
      </c>
      <c r="G14" s="80"/>
      <c r="H14" s="22"/>
      <c r="I14" s="14"/>
      <c r="J14" s="63" t="s">
        <v>40</v>
      </c>
      <c r="K14" s="63"/>
      <c r="L14" s="63"/>
      <c r="M14" s="63"/>
      <c r="N14" s="38"/>
      <c r="O14" s="44" t="s">
        <v>12</v>
      </c>
      <c r="P14" s="64" t="s">
        <v>41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s="54" customFormat="1" ht="16.5" customHeight="1">
      <c r="A17" s="48">
        <v>1</v>
      </c>
      <c r="B17" s="81" t="s">
        <v>21</v>
      </c>
      <c r="C17" s="82"/>
      <c r="D17" s="82"/>
      <c r="E17" s="83"/>
      <c r="F17" s="52">
        <v>7</v>
      </c>
      <c r="G17" s="72">
        <v>735</v>
      </c>
      <c r="H17" s="73"/>
      <c r="I17" s="72">
        <v>668</v>
      </c>
      <c r="J17" s="73"/>
      <c r="K17" s="53">
        <v>5</v>
      </c>
      <c r="L17" s="69" t="s">
        <v>42</v>
      </c>
      <c r="M17" s="70"/>
      <c r="N17" s="70"/>
      <c r="O17" s="70"/>
      <c r="P17" s="71"/>
      <c r="Q17" s="50">
        <v>1</v>
      </c>
    </row>
    <row r="18" spans="1:17" s="54" customFormat="1" ht="16.5" customHeight="1">
      <c r="A18" s="49">
        <v>2</v>
      </c>
      <c r="B18" s="77" t="s">
        <v>23</v>
      </c>
      <c r="C18" s="78"/>
      <c r="D18" s="78"/>
      <c r="E18" s="79"/>
      <c r="F18" s="52">
        <v>4</v>
      </c>
      <c r="G18" s="61">
        <v>638</v>
      </c>
      <c r="H18" s="62"/>
      <c r="I18" s="61">
        <v>630</v>
      </c>
      <c r="J18" s="62"/>
      <c r="K18" s="55">
        <v>3</v>
      </c>
      <c r="L18" s="84">
        <v>1</v>
      </c>
      <c r="M18" s="85"/>
      <c r="N18" s="85"/>
      <c r="O18" s="85"/>
      <c r="P18" s="86"/>
      <c r="Q18" s="50">
        <v>2</v>
      </c>
    </row>
    <row r="19" spans="1:17" s="54" customFormat="1" ht="16.5" customHeight="1">
      <c r="A19" s="49">
        <v>3</v>
      </c>
      <c r="B19" s="77" t="s">
        <v>25</v>
      </c>
      <c r="C19" s="78"/>
      <c r="D19" s="78"/>
      <c r="E19" s="79"/>
      <c r="F19" s="52">
        <v>6</v>
      </c>
      <c r="G19" s="61">
        <v>732</v>
      </c>
      <c r="H19" s="62"/>
      <c r="I19" s="61">
        <v>551</v>
      </c>
      <c r="J19" s="62"/>
      <c r="K19" s="55" t="e">
        <f>IF(I19=0,0,SUM(#REF!))</f>
        <v>#REF!</v>
      </c>
      <c r="L19" s="84" t="s">
        <v>44</v>
      </c>
      <c r="M19" s="85"/>
      <c r="N19" s="85"/>
      <c r="O19" s="85"/>
      <c r="P19" s="86"/>
      <c r="Q19" s="50">
        <v>3</v>
      </c>
    </row>
    <row r="20" spans="1:17" s="54" customFormat="1" ht="16.5" customHeight="1">
      <c r="A20" s="49">
        <v>4</v>
      </c>
      <c r="B20" s="77" t="s">
        <v>22</v>
      </c>
      <c r="C20" s="78"/>
      <c r="D20" s="78"/>
      <c r="E20" s="79"/>
      <c r="F20" s="52">
        <v>8</v>
      </c>
      <c r="G20" s="61">
        <v>741</v>
      </c>
      <c r="H20" s="62"/>
      <c r="I20" s="61">
        <v>583</v>
      </c>
      <c r="J20" s="62"/>
      <c r="K20" s="55" t="e">
        <f>IF(I20=0,0,SUM(#REF!))</f>
        <v>#REF!</v>
      </c>
      <c r="L20" s="84" t="s">
        <v>45</v>
      </c>
      <c r="M20" s="85"/>
      <c r="N20" s="85"/>
      <c r="O20" s="85"/>
      <c r="P20" s="86"/>
      <c r="Q20" s="50">
        <v>4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101"/>
      <c r="M21" s="102"/>
      <c r="N21" s="102"/>
      <c r="O21" s="102"/>
      <c r="P21" s="103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2846</v>
      </c>
      <c r="H23" s="88"/>
      <c r="I23" s="87">
        <f>SUM(I17:J21)</f>
        <v>2432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56"/>
      <c r="H24" s="57"/>
      <c r="I24" s="57"/>
      <c r="J24" s="56"/>
    </row>
    <row r="25" spans="6:12" ht="16.5" customHeight="1">
      <c r="F25" s="6" t="s">
        <v>36</v>
      </c>
      <c r="G25" s="58">
        <f>SUM(F17:F20)</f>
        <v>25</v>
      </c>
      <c r="H25" s="59"/>
      <c r="I25" s="59"/>
      <c r="J25" s="58" t="e">
        <f>SUM(K17:K20)</f>
        <v>#REF!</v>
      </c>
      <c r="K25" s="5" t="s">
        <v>33</v>
      </c>
      <c r="L25" s="5"/>
    </row>
    <row r="26" spans="7:10" ht="3" customHeight="1">
      <c r="G26" s="60"/>
      <c r="H26" s="59"/>
      <c r="I26" s="59"/>
      <c r="J26" s="60"/>
    </row>
    <row r="27" spans="6:12" ht="16.5" customHeight="1">
      <c r="F27" s="6" t="s">
        <v>37</v>
      </c>
      <c r="G27" s="58">
        <v>3</v>
      </c>
      <c r="H27" s="59"/>
      <c r="I27" s="59"/>
      <c r="J27" s="58">
        <v>0</v>
      </c>
      <c r="K27" s="5" t="s">
        <v>34</v>
      </c>
      <c r="L27" s="5"/>
    </row>
    <row r="28" spans="1:17" ht="18" customHeight="1">
      <c r="A28" s="5" t="s">
        <v>19</v>
      </c>
      <c r="B28" s="5"/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5" t="s">
        <v>20</v>
      </c>
      <c r="B30" s="5"/>
      <c r="C30" s="39"/>
      <c r="D30" s="95" t="s">
        <v>26</v>
      </c>
      <c r="E30" s="95"/>
      <c r="F30" s="95"/>
      <c r="G30" s="95"/>
      <c r="H30" s="39"/>
      <c r="I30" s="39"/>
      <c r="J30" s="43" t="s">
        <v>20</v>
      </c>
      <c r="K30" s="51"/>
      <c r="L30" s="51"/>
      <c r="M30" s="96" t="s">
        <v>46</v>
      </c>
      <c r="N30" s="96"/>
      <c r="O30" s="96"/>
      <c r="P30" s="96"/>
      <c r="Q30" s="96"/>
    </row>
  </sheetData>
  <mergeCells count="42">
    <mergeCell ref="G20:H20"/>
    <mergeCell ref="D30:G30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B21:E21"/>
    <mergeCell ref="B22:E22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B18:E18"/>
    <mergeCell ref="C10:G10"/>
    <mergeCell ref="F14:G14"/>
    <mergeCell ref="B16:E16"/>
    <mergeCell ref="G17:H17"/>
    <mergeCell ref="B14:D14"/>
    <mergeCell ref="B17:E17"/>
    <mergeCell ref="L17:P17"/>
    <mergeCell ref="I17:J17"/>
    <mergeCell ref="L16:P16"/>
    <mergeCell ref="G16:H16"/>
    <mergeCell ref="I16:J16"/>
    <mergeCell ref="J14:M14"/>
    <mergeCell ref="P14:Q14"/>
    <mergeCell ref="C8:M8"/>
    <mergeCell ref="P8:Q8"/>
    <mergeCell ref="L10:Q10"/>
    <mergeCell ref="L12:Q12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K1" sqref="K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30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10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112" t="s">
        <v>112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5" t="s">
        <v>7</v>
      </c>
      <c r="P8" s="67" t="s">
        <v>113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114" t="s">
        <v>114</v>
      </c>
      <c r="D10" s="114"/>
      <c r="E10" s="114"/>
      <c r="F10" s="114"/>
      <c r="G10" s="114"/>
      <c r="H10" s="22"/>
      <c r="I10" s="14"/>
      <c r="J10" s="42" t="s">
        <v>9</v>
      </c>
      <c r="K10" s="38"/>
      <c r="L10" s="114" t="s">
        <v>48</v>
      </c>
      <c r="M10" s="114"/>
      <c r="N10" s="114"/>
      <c r="O10" s="114"/>
      <c r="P10" s="114"/>
      <c r="Q10" s="114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63" t="s">
        <v>85</v>
      </c>
      <c r="D12" s="63"/>
      <c r="E12" s="63"/>
      <c r="F12" s="63"/>
      <c r="G12" s="63"/>
      <c r="H12" s="23"/>
      <c r="I12" s="8"/>
      <c r="J12" s="42" t="s">
        <v>11</v>
      </c>
      <c r="K12" s="40"/>
      <c r="L12" s="63" t="s">
        <v>53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63" t="s">
        <v>86</v>
      </c>
      <c r="B14" s="63"/>
      <c r="C14" s="63"/>
      <c r="D14" s="63"/>
      <c r="E14" s="44" t="s">
        <v>12</v>
      </c>
      <c r="F14" s="64" t="s">
        <v>87</v>
      </c>
      <c r="G14" s="64"/>
      <c r="H14" s="22"/>
      <c r="I14" s="14"/>
      <c r="J14" s="63" t="s">
        <v>24</v>
      </c>
      <c r="K14" s="63"/>
      <c r="L14" s="63"/>
      <c r="M14" s="63"/>
      <c r="N14" s="38"/>
      <c r="O14" s="44" t="s">
        <v>12</v>
      </c>
      <c r="P14" s="64" t="s">
        <v>56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ht="16.5" customHeight="1">
      <c r="A17" s="50">
        <v>1</v>
      </c>
      <c r="B17" s="69" t="s">
        <v>88</v>
      </c>
      <c r="C17" s="70"/>
      <c r="D17" s="70"/>
      <c r="E17" s="71"/>
      <c r="F17" s="27">
        <v>3</v>
      </c>
      <c r="G17" s="115">
        <v>616</v>
      </c>
      <c r="H17" s="116"/>
      <c r="I17" s="115">
        <v>665</v>
      </c>
      <c r="J17" s="116"/>
      <c r="K17" s="117">
        <v>5</v>
      </c>
      <c r="L17" s="69" t="s">
        <v>23</v>
      </c>
      <c r="M17" s="70"/>
      <c r="N17" s="70"/>
      <c r="O17" s="70"/>
      <c r="P17" s="71"/>
      <c r="Q17" s="50">
        <v>2</v>
      </c>
    </row>
    <row r="18" spans="1:17" ht="16.5" customHeight="1">
      <c r="A18" s="50">
        <v>2</v>
      </c>
      <c r="B18" s="84" t="s">
        <v>90</v>
      </c>
      <c r="C18" s="85"/>
      <c r="D18" s="85"/>
      <c r="E18" s="86"/>
      <c r="F18" s="27">
        <v>4</v>
      </c>
      <c r="G18" s="118">
        <v>646</v>
      </c>
      <c r="H18" s="119"/>
      <c r="I18" s="118">
        <v>744</v>
      </c>
      <c r="J18" s="119"/>
      <c r="K18" s="120">
        <v>8</v>
      </c>
      <c r="L18" s="84" t="s">
        <v>98</v>
      </c>
      <c r="M18" s="85"/>
      <c r="N18" s="85"/>
      <c r="O18" s="85"/>
      <c r="P18" s="86"/>
      <c r="Q18" s="50">
        <v>3</v>
      </c>
    </row>
    <row r="19" spans="1:17" ht="16.5" customHeight="1">
      <c r="A19" s="50">
        <v>5</v>
      </c>
      <c r="B19" s="84" t="s">
        <v>115</v>
      </c>
      <c r="C19" s="85"/>
      <c r="D19" s="85"/>
      <c r="E19" s="86"/>
      <c r="F19" s="27">
        <v>2</v>
      </c>
      <c r="G19" s="118">
        <v>593</v>
      </c>
      <c r="H19" s="119"/>
      <c r="I19" s="118">
        <v>666</v>
      </c>
      <c r="J19" s="119"/>
      <c r="K19" s="120">
        <v>6</v>
      </c>
      <c r="L19" s="84" t="s">
        <v>22</v>
      </c>
      <c r="M19" s="85"/>
      <c r="N19" s="85"/>
      <c r="O19" s="85"/>
      <c r="P19" s="86"/>
      <c r="Q19" s="50">
        <v>4</v>
      </c>
    </row>
    <row r="20" spans="1:17" ht="16.5" customHeight="1">
      <c r="A20" s="50">
        <v>6</v>
      </c>
      <c r="B20" s="84" t="s">
        <v>116</v>
      </c>
      <c r="C20" s="85"/>
      <c r="D20" s="85"/>
      <c r="E20" s="86"/>
      <c r="F20" s="27">
        <v>1</v>
      </c>
      <c r="G20" s="118">
        <v>569</v>
      </c>
      <c r="H20" s="119"/>
      <c r="I20" s="118">
        <v>675</v>
      </c>
      <c r="J20" s="119"/>
      <c r="K20" s="120">
        <v>7</v>
      </c>
      <c r="L20" s="84" t="s">
        <v>21</v>
      </c>
      <c r="M20" s="85"/>
      <c r="N20" s="85"/>
      <c r="O20" s="85"/>
      <c r="P20" s="86"/>
      <c r="Q20" s="50">
        <v>1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89"/>
      <c r="M21" s="90"/>
      <c r="N21" s="90"/>
      <c r="O21" s="90"/>
      <c r="P21" s="91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2424</v>
      </c>
      <c r="H23" s="88"/>
      <c r="I23" s="87">
        <f>SUM(I17:J20)</f>
        <v>2750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121"/>
      <c r="J24" s="121"/>
    </row>
    <row r="25" spans="1:17" ht="16.5" customHeight="1">
      <c r="A25" s="122">
        <f>G23-I23</f>
        <v>-326</v>
      </c>
      <c r="B25" s="122">
        <f>IF(G23=0,0,AVERAGE(G17:H20))</f>
        <v>606</v>
      </c>
      <c r="F25" s="6" t="s">
        <v>36</v>
      </c>
      <c r="G25" s="123">
        <f>SUM(F17:F20)</f>
        <v>10</v>
      </c>
      <c r="H25" s="124"/>
      <c r="I25" s="124"/>
      <c r="J25" s="123">
        <f>SUM(K17:K20)</f>
        <v>26</v>
      </c>
      <c r="K25" s="5" t="s">
        <v>33</v>
      </c>
      <c r="L25" s="5"/>
      <c r="P25" s="122">
        <f>IF(I23=0,0,AVERAGE(I17:J20))</f>
        <v>687.5</v>
      </c>
      <c r="Q25" s="122">
        <f>I23-G23</f>
        <v>326</v>
      </c>
    </row>
    <row r="26" spans="7:10" ht="3" customHeight="1">
      <c r="G26" s="125"/>
      <c r="H26" s="124"/>
      <c r="I26" s="124"/>
      <c r="J26" s="125"/>
    </row>
    <row r="27" spans="6:12" ht="16.5" customHeight="1">
      <c r="F27" s="6" t="s">
        <v>37</v>
      </c>
      <c r="G27" s="123">
        <v>0</v>
      </c>
      <c r="H27" s="124"/>
      <c r="I27" s="124"/>
      <c r="J27" s="123">
        <v>3</v>
      </c>
      <c r="K27" s="5" t="s">
        <v>34</v>
      </c>
      <c r="L27" s="5"/>
    </row>
    <row r="28" spans="1:17" ht="18" customHeight="1">
      <c r="A28" s="5" t="s">
        <v>19</v>
      </c>
      <c r="B28" s="5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43" t="s">
        <v>20</v>
      </c>
      <c r="B30" s="43"/>
      <c r="C30" s="43"/>
      <c r="D30" s="146" t="s">
        <v>92</v>
      </c>
      <c r="E30" s="146"/>
      <c r="F30" s="146"/>
      <c r="G30" s="146"/>
      <c r="H30" s="39"/>
      <c r="I30" s="39"/>
      <c r="J30" s="43" t="s">
        <v>20</v>
      </c>
      <c r="K30" s="128"/>
      <c r="L30" s="128"/>
      <c r="M30" s="96" t="s">
        <v>26</v>
      </c>
      <c r="N30" s="96"/>
      <c r="O30" s="96"/>
      <c r="P30" s="96"/>
      <c r="Q30" s="96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C27" sqref="C27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6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2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112" t="s">
        <v>49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5" t="s">
        <v>7</v>
      </c>
      <c r="P8" s="67" t="s">
        <v>50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51</v>
      </c>
      <c r="D10" s="68"/>
      <c r="E10" s="68"/>
      <c r="F10" s="68"/>
      <c r="G10" s="68"/>
      <c r="H10" s="22"/>
      <c r="I10" s="14"/>
      <c r="J10" s="42" t="s">
        <v>9</v>
      </c>
      <c r="K10" s="38"/>
      <c r="L10" s="114" t="s">
        <v>48</v>
      </c>
      <c r="M10" s="114"/>
      <c r="N10" s="114"/>
      <c r="O10" s="114"/>
      <c r="P10" s="114"/>
      <c r="Q10" s="114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63" t="s">
        <v>52</v>
      </c>
      <c r="D12" s="63"/>
      <c r="E12" s="63"/>
      <c r="F12" s="63"/>
      <c r="G12" s="63"/>
      <c r="H12" s="23"/>
      <c r="I12" s="8"/>
      <c r="J12" s="42" t="s">
        <v>11</v>
      </c>
      <c r="K12" s="40"/>
      <c r="L12" s="63" t="s">
        <v>53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63" t="s">
        <v>54</v>
      </c>
      <c r="B14" s="63"/>
      <c r="C14" s="63"/>
      <c r="D14" s="63"/>
      <c r="E14" s="44" t="s">
        <v>12</v>
      </c>
      <c r="F14" s="80" t="s">
        <v>55</v>
      </c>
      <c r="G14" s="80"/>
      <c r="H14" s="22"/>
      <c r="I14" s="14"/>
      <c r="J14" s="63" t="s">
        <v>24</v>
      </c>
      <c r="K14" s="63"/>
      <c r="L14" s="63"/>
      <c r="M14" s="63"/>
      <c r="N14" s="38"/>
      <c r="O14" s="44" t="s">
        <v>12</v>
      </c>
      <c r="P14" s="64" t="s">
        <v>56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ht="16.5" customHeight="1">
      <c r="A17" s="48">
        <v>2</v>
      </c>
      <c r="B17" s="69" t="s">
        <v>57</v>
      </c>
      <c r="C17" s="70"/>
      <c r="D17" s="70"/>
      <c r="E17" s="71"/>
      <c r="F17" s="27">
        <v>6</v>
      </c>
      <c r="G17" s="115">
        <v>574</v>
      </c>
      <c r="H17" s="116"/>
      <c r="I17" s="115">
        <v>568</v>
      </c>
      <c r="J17" s="116"/>
      <c r="K17" s="117">
        <v>4</v>
      </c>
      <c r="L17" s="69" t="s">
        <v>23</v>
      </c>
      <c r="M17" s="70"/>
      <c r="N17" s="70"/>
      <c r="O17" s="70"/>
      <c r="P17" s="71"/>
      <c r="Q17" s="50">
        <v>2</v>
      </c>
    </row>
    <row r="18" spans="1:17" ht="16.5" customHeight="1">
      <c r="A18" s="49">
        <v>3</v>
      </c>
      <c r="B18" s="84" t="s">
        <v>58</v>
      </c>
      <c r="C18" s="85"/>
      <c r="D18" s="85"/>
      <c r="E18" s="86"/>
      <c r="F18" s="27">
        <v>1</v>
      </c>
      <c r="G18" s="118">
        <v>276</v>
      </c>
      <c r="H18" s="119"/>
      <c r="I18" s="118">
        <v>642</v>
      </c>
      <c r="J18" s="119"/>
      <c r="K18" s="120">
        <v>8</v>
      </c>
      <c r="L18" s="84" t="s">
        <v>21</v>
      </c>
      <c r="M18" s="85"/>
      <c r="N18" s="85"/>
      <c r="O18" s="85"/>
      <c r="P18" s="86"/>
      <c r="Q18" s="50">
        <v>1</v>
      </c>
    </row>
    <row r="19" spans="1:17" ht="16.5" customHeight="1">
      <c r="A19" s="49">
        <v>6</v>
      </c>
      <c r="B19" s="84" t="s">
        <v>59</v>
      </c>
      <c r="C19" s="85"/>
      <c r="D19" s="85"/>
      <c r="E19" s="86"/>
      <c r="F19" s="27">
        <v>5</v>
      </c>
      <c r="G19" s="118">
        <v>572</v>
      </c>
      <c r="H19" s="119"/>
      <c r="I19" s="118">
        <v>624</v>
      </c>
      <c r="J19" s="119"/>
      <c r="K19" s="120">
        <v>7</v>
      </c>
      <c r="L19" s="84" t="s">
        <v>22</v>
      </c>
      <c r="M19" s="85"/>
      <c r="N19" s="85"/>
      <c r="O19" s="85"/>
      <c r="P19" s="86"/>
      <c r="Q19" s="50">
        <v>4</v>
      </c>
    </row>
    <row r="20" spans="1:17" ht="16.5" customHeight="1">
      <c r="A20" s="49">
        <v>5</v>
      </c>
      <c r="B20" s="84" t="s">
        <v>60</v>
      </c>
      <c r="C20" s="85"/>
      <c r="D20" s="85"/>
      <c r="E20" s="86"/>
      <c r="F20" s="27">
        <v>3</v>
      </c>
      <c r="G20" s="118">
        <v>516</v>
      </c>
      <c r="H20" s="119"/>
      <c r="I20" s="118">
        <v>479</v>
      </c>
      <c r="J20" s="119"/>
      <c r="K20" s="120">
        <v>2</v>
      </c>
      <c r="L20" s="84" t="s">
        <v>61</v>
      </c>
      <c r="M20" s="85"/>
      <c r="N20" s="85"/>
      <c r="O20" s="85"/>
      <c r="P20" s="86"/>
      <c r="Q20" s="50">
        <v>5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89"/>
      <c r="M21" s="90"/>
      <c r="N21" s="90"/>
      <c r="O21" s="90"/>
      <c r="P21" s="91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1938</v>
      </c>
      <c r="H23" s="88"/>
      <c r="I23" s="87">
        <f>SUM(I17:J20)</f>
        <v>2313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121"/>
      <c r="J24" s="121"/>
    </row>
    <row r="25" spans="1:17" ht="16.5" customHeight="1">
      <c r="A25" s="122">
        <f>G23-I23</f>
        <v>-375</v>
      </c>
      <c r="B25" s="122">
        <f>IF(G23=0,0,AVERAGE(G17:H20))</f>
        <v>484.5</v>
      </c>
      <c r="F25" s="6" t="s">
        <v>36</v>
      </c>
      <c r="G25" s="123">
        <f>SUM(F17:F20)</f>
        <v>15</v>
      </c>
      <c r="H25" s="124"/>
      <c r="I25" s="124"/>
      <c r="J25" s="123">
        <f>SUM(K17:K20)</f>
        <v>21</v>
      </c>
      <c r="K25" s="5" t="s">
        <v>33</v>
      </c>
      <c r="L25" s="5"/>
      <c r="P25" s="122">
        <f>IF(I23=0,0,AVERAGE(I17:J20))</f>
        <v>578.25</v>
      </c>
      <c r="Q25" s="122">
        <f>I23-G23</f>
        <v>375</v>
      </c>
    </row>
    <row r="26" spans="7:10" ht="3" customHeight="1">
      <c r="G26" s="125"/>
      <c r="H26" s="124"/>
      <c r="I26" s="124"/>
      <c r="J26" s="125"/>
    </row>
    <row r="27" spans="6:12" ht="16.5" customHeight="1">
      <c r="F27" s="6" t="s">
        <v>37</v>
      </c>
      <c r="G27" s="123">
        <v>0</v>
      </c>
      <c r="H27" s="124"/>
      <c r="I27" s="124"/>
      <c r="J27" s="123">
        <v>3</v>
      </c>
      <c r="K27" s="5" t="s">
        <v>34</v>
      </c>
      <c r="L27" s="5"/>
    </row>
    <row r="28" spans="1:17" ht="18" customHeight="1">
      <c r="A28" s="5" t="s">
        <v>19</v>
      </c>
      <c r="B28" s="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43" t="s">
        <v>20</v>
      </c>
      <c r="B30" s="43"/>
      <c r="C30" s="43"/>
      <c r="D30" s="127" t="s">
        <v>62</v>
      </c>
      <c r="E30" s="127"/>
      <c r="F30" s="127"/>
      <c r="G30" s="127"/>
      <c r="H30" s="39"/>
      <c r="I30" s="39"/>
      <c r="J30" s="43" t="s">
        <v>20</v>
      </c>
      <c r="K30" s="128"/>
      <c r="L30" s="128"/>
      <c r="M30" s="96" t="s">
        <v>26</v>
      </c>
      <c r="N30" s="96"/>
      <c r="O30" s="96"/>
      <c r="P30" s="96"/>
      <c r="Q30" s="96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workbookViewId="0" topLeftCell="A4">
      <selection activeCell="C28" sqref="C28:Q28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7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3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112" t="s">
        <v>28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5" t="s">
        <v>7</v>
      </c>
      <c r="P8" s="67" t="s">
        <v>63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48</v>
      </c>
      <c r="D10" s="68"/>
      <c r="E10" s="68"/>
      <c r="F10" s="68"/>
      <c r="G10" s="68"/>
      <c r="H10" s="22"/>
      <c r="I10" s="14"/>
      <c r="J10" s="42" t="s">
        <v>9</v>
      </c>
      <c r="K10" s="38"/>
      <c r="L10" s="68" t="s">
        <v>64</v>
      </c>
      <c r="M10" s="68"/>
      <c r="N10" s="68"/>
      <c r="O10" s="68"/>
      <c r="P10" s="68"/>
      <c r="Q10" s="68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45"/>
      <c r="D12" s="46"/>
      <c r="E12" s="41"/>
      <c r="F12" s="46"/>
      <c r="G12" s="47" t="s">
        <v>30</v>
      </c>
      <c r="H12" s="23"/>
      <c r="I12" s="8"/>
      <c r="J12" s="42" t="s">
        <v>11</v>
      </c>
      <c r="K12" s="40"/>
      <c r="L12" s="63" t="s">
        <v>65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16"/>
      <c r="B14" s="63" t="s">
        <v>24</v>
      </c>
      <c r="C14" s="63"/>
      <c r="D14" s="63"/>
      <c r="E14" s="44" t="s">
        <v>12</v>
      </c>
      <c r="F14" s="80" t="s">
        <v>29</v>
      </c>
      <c r="G14" s="80"/>
      <c r="H14" s="22"/>
      <c r="I14" s="14"/>
      <c r="J14" s="63" t="s">
        <v>66</v>
      </c>
      <c r="K14" s="63"/>
      <c r="L14" s="63"/>
      <c r="M14" s="63"/>
      <c r="N14" s="38"/>
      <c r="O14" s="44" t="s">
        <v>12</v>
      </c>
      <c r="P14" s="64" t="s">
        <v>67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s="109" customFormat="1" ht="16.5" customHeight="1">
      <c r="A17" s="48">
        <v>1</v>
      </c>
      <c r="B17" s="81" t="s">
        <v>21</v>
      </c>
      <c r="C17" s="82"/>
      <c r="D17" s="82"/>
      <c r="E17" s="83"/>
      <c r="F17" s="52">
        <v>6</v>
      </c>
      <c r="G17" s="72">
        <v>732</v>
      </c>
      <c r="H17" s="73"/>
      <c r="I17" s="72">
        <v>649</v>
      </c>
      <c r="J17" s="73"/>
      <c r="K17" s="53">
        <v>5</v>
      </c>
      <c r="L17" s="69" t="s">
        <v>68</v>
      </c>
      <c r="M17" s="70"/>
      <c r="N17" s="70"/>
      <c r="O17" s="70"/>
      <c r="P17" s="71"/>
      <c r="Q17" s="50">
        <v>8</v>
      </c>
    </row>
    <row r="18" spans="1:17" s="109" customFormat="1" ht="16.5" customHeight="1">
      <c r="A18" s="49">
        <v>2</v>
      </c>
      <c r="B18" s="77" t="s">
        <v>23</v>
      </c>
      <c r="C18" s="78"/>
      <c r="D18" s="78"/>
      <c r="E18" s="79"/>
      <c r="F18" s="52">
        <v>4</v>
      </c>
      <c r="G18" s="61">
        <v>640</v>
      </c>
      <c r="H18" s="62"/>
      <c r="I18" s="61">
        <v>533</v>
      </c>
      <c r="J18" s="62"/>
      <c r="K18" s="55">
        <v>1</v>
      </c>
      <c r="L18" s="84" t="s">
        <v>69</v>
      </c>
      <c r="M18" s="85"/>
      <c r="N18" s="85"/>
      <c r="O18" s="85"/>
      <c r="P18" s="86"/>
      <c r="Q18" s="50">
        <v>9</v>
      </c>
    </row>
    <row r="19" spans="1:17" s="109" customFormat="1" ht="16.5" customHeight="1">
      <c r="A19" s="49">
        <v>3</v>
      </c>
      <c r="B19" s="77" t="s">
        <v>25</v>
      </c>
      <c r="C19" s="78"/>
      <c r="D19" s="78"/>
      <c r="E19" s="79"/>
      <c r="F19" s="52">
        <v>8</v>
      </c>
      <c r="G19" s="61">
        <v>785</v>
      </c>
      <c r="H19" s="62"/>
      <c r="I19" s="61">
        <v>637</v>
      </c>
      <c r="J19" s="62"/>
      <c r="K19" s="55">
        <v>4</v>
      </c>
      <c r="L19" s="84" t="s">
        <v>70</v>
      </c>
      <c r="M19" s="85"/>
      <c r="N19" s="85"/>
      <c r="O19" s="85"/>
      <c r="P19" s="86"/>
      <c r="Q19" s="50">
        <v>10</v>
      </c>
    </row>
    <row r="20" spans="1:17" s="109" customFormat="1" ht="16.5" customHeight="1">
      <c r="A20" s="49">
        <v>4</v>
      </c>
      <c r="B20" s="77" t="s">
        <v>22</v>
      </c>
      <c r="C20" s="78"/>
      <c r="D20" s="78"/>
      <c r="E20" s="79"/>
      <c r="F20" s="52">
        <v>7</v>
      </c>
      <c r="G20" s="61">
        <v>745</v>
      </c>
      <c r="H20" s="62"/>
      <c r="I20" s="61">
        <v>568</v>
      </c>
      <c r="J20" s="62"/>
      <c r="K20" s="55">
        <v>2</v>
      </c>
      <c r="L20" s="84" t="s">
        <v>71</v>
      </c>
      <c r="M20" s="85"/>
      <c r="N20" s="85"/>
      <c r="O20" s="85"/>
      <c r="P20" s="86"/>
      <c r="Q20" s="50">
        <v>11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101"/>
      <c r="M21" s="102"/>
      <c r="N21" s="102"/>
      <c r="O21" s="102"/>
      <c r="P21" s="103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2902</v>
      </c>
      <c r="H23" s="88"/>
      <c r="I23" s="87">
        <f>SUM(I17:J21)</f>
        <v>2387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56"/>
      <c r="H24" s="57"/>
      <c r="I24" s="57"/>
      <c r="J24" s="56"/>
    </row>
    <row r="25" spans="1:17" ht="16.5" customHeight="1">
      <c r="A25" s="122">
        <f>G23-I23</f>
        <v>515</v>
      </c>
      <c r="B25" s="122">
        <f>IF(G23=0,0,AVERAGE(G17:H20))</f>
        <v>725.5</v>
      </c>
      <c r="C25" s="129"/>
      <c r="D25" s="129"/>
      <c r="E25" s="129"/>
      <c r="F25" s="130" t="s">
        <v>36</v>
      </c>
      <c r="G25" s="58">
        <f>SUM(F17:F20)</f>
        <v>25</v>
      </c>
      <c r="H25" s="59"/>
      <c r="I25" s="59"/>
      <c r="J25" s="58">
        <f>SUM(K17:K20)</f>
        <v>12</v>
      </c>
      <c r="K25" s="131" t="s">
        <v>33</v>
      </c>
      <c r="L25" s="131"/>
      <c r="M25" s="129"/>
      <c r="N25" s="129"/>
      <c r="O25" s="129"/>
      <c r="P25" s="122">
        <f>IF(I23=0,0,AVERAGE(I17:J20))</f>
        <v>596.75</v>
      </c>
      <c r="Q25" s="122">
        <f>I23-G23</f>
        <v>-515</v>
      </c>
    </row>
    <row r="26" spans="7:10" ht="3" customHeight="1">
      <c r="G26" s="60"/>
      <c r="H26" s="59"/>
      <c r="I26" s="59"/>
      <c r="J26" s="60"/>
    </row>
    <row r="27" spans="6:12" ht="16.5" customHeight="1">
      <c r="F27" s="6" t="s">
        <v>37</v>
      </c>
      <c r="G27" s="58">
        <v>3</v>
      </c>
      <c r="H27" s="59"/>
      <c r="I27" s="59"/>
      <c r="J27" s="58">
        <v>0</v>
      </c>
      <c r="K27" s="5" t="s">
        <v>34</v>
      </c>
      <c r="L27" s="5"/>
    </row>
    <row r="28" spans="1:17" ht="18" customHeight="1">
      <c r="A28" s="5" t="s">
        <v>19</v>
      </c>
      <c r="B28" s="5"/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5" t="s">
        <v>20</v>
      </c>
      <c r="B30" s="5"/>
      <c r="C30" s="39"/>
      <c r="D30" s="95" t="s">
        <v>26</v>
      </c>
      <c r="E30" s="95"/>
      <c r="F30" s="95"/>
      <c r="G30" s="95"/>
      <c r="H30" s="39"/>
      <c r="I30" s="39"/>
      <c r="J30" s="43" t="s">
        <v>20</v>
      </c>
      <c r="K30" s="51"/>
      <c r="L30" s="51"/>
      <c r="M30" s="96" t="s">
        <v>72</v>
      </c>
      <c r="N30" s="96"/>
      <c r="O30" s="96"/>
      <c r="P30" s="96"/>
      <c r="Q30" s="96"/>
    </row>
  </sheetData>
  <mergeCells count="42">
    <mergeCell ref="G20:H20"/>
    <mergeCell ref="D30:G30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B21:E21"/>
    <mergeCell ref="B22:E22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B18:E18"/>
    <mergeCell ref="C10:G10"/>
    <mergeCell ref="F14:G14"/>
    <mergeCell ref="B16:E16"/>
    <mergeCell ref="G17:H17"/>
    <mergeCell ref="B14:D14"/>
    <mergeCell ref="B17:E17"/>
    <mergeCell ref="L17:P17"/>
    <mergeCell ref="I17:J17"/>
    <mergeCell ref="L16:P16"/>
    <mergeCell ref="G16:H16"/>
    <mergeCell ref="I16:J16"/>
    <mergeCell ref="J14:M14"/>
    <mergeCell ref="P14:Q14"/>
    <mergeCell ref="C8:M8"/>
    <mergeCell ref="P8:Q8"/>
    <mergeCell ref="L10:Q10"/>
    <mergeCell ref="L12:Q12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J35" sqref="J35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11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4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112" t="s">
        <v>49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5" t="s">
        <v>7</v>
      </c>
      <c r="P8" s="67" t="s">
        <v>73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74</v>
      </c>
      <c r="D10" s="68"/>
      <c r="E10" s="68"/>
      <c r="F10" s="68"/>
      <c r="G10" s="68"/>
      <c r="H10" s="22"/>
      <c r="I10" s="14"/>
      <c r="J10" s="42" t="s">
        <v>9</v>
      </c>
      <c r="K10" s="38"/>
      <c r="L10" s="114" t="s">
        <v>48</v>
      </c>
      <c r="M10" s="114"/>
      <c r="N10" s="114"/>
      <c r="O10" s="114"/>
      <c r="P10" s="114"/>
      <c r="Q10" s="114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63" t="s">
        <v>75</v>
      </c>
      <c r="D12" s="63"/>
      <c r="E12" s="63"/>
      <c r="F12" s="63"/>
      <c r="G12" s="63"/>
      <c r="H12" s="23"/>
      <c r="I12" s="8"/>
      <c r="J12" s="42" t="s">
        <v>11</v>
      </c>
      <c r="K12" s="40"/>
      <c r="L12" s="63" t="s">
        <v>53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63" t="s">
        <v>76</v>
      </c>
      <c r="B14" s="63"/>
      <c r="C14" s="63"/>
      <c r="D14" s="63"/>
      <c r="E14" s="44" t="s">
        <v>12</v>
      </c>
      <c r="F14" s="80" t="s">
        <v>77</v>
      </c>
      <c r="G14" s="80"/>
      <c r="H14" s="22"/>
      <c r="I14" s="14"/>
      <c r="J14" s="63" t="s">
        <v>24</v>
      </c>
      <c r="K14" s="63"/>
      <c r="L14" s="63"/>
      <c r="M14" s="63"/>
      <c r="N14" s="38"/>
      <c r="O14" s="44" t="s">
        <v>12</v>
      </c>
      <c r="P14" s="64" t="s">
        <v>56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ht="16.5" customHeight="1">
      <c r="A17" s="48">
        <v>9</v>
      </c>
      <c r="B17" s="69" t="s">
        <v>78</v>
      </c>
      <c r="C17" s="70"/>
      <c r="D17" s="70"/>
      <c r="E17" s="71"/>
      <c r="F17" s="27">
        <v>1</v>
      </c>
      <c r="G17" s="115">
        <v>580</v>
      </c>
      <c r="H17" s="116"/>
      <c r="I17" s="115">
        <v>652</v>
      </c>
      <c r="J17" s="116"/>
      <c r="K17" s="117">
        <v>5</v>
      </c>
      <c r="L17" s="69" t="s">
        <v>23</v>
      </c>
      <c r="M17" s="70"/>
      <c r="N17" s="70"/>
      <c r="O17" s="70"/>
      <c r="P17" s="71"/>
      <c r="Q17" s="50">
        <v>2</v>
      </c>
    </row>
    <row r="18" spans="1:17" ht="16.5" customHeight="1">
      <c r="A18" s="49">
        <v>10</v>
      </c>
      <c r="B18" s="84" t="s">
        <v>79</v>
      </c>
      <c r="C18" s="85"/>
      <c r="D18" s="85"/>
      <c r="E18" s="86"/>
      <c r="F18" s="27">
        <v>3</v>
      </c>
      <c r="G18" s="118">
        <v>620</v>
      </c>
      <c r="H18" s="119"/>
      <c r="I18" s="118">
        <v>660</v>
      </c>
      <c r="J18" s="119"/>
      <c r="K18" s="120">
        <v>7</v>
      </c>
      <c r="L18" s="84" t="s">
        <v>21</v>
      </c>
      <c r="M18" s="85"/>
      <c r="N18" s="85"/>
      <c r="O18" s="85"/>
      <c r="P18" s="86"/>
      <c r="Q18" s="50">
        <v>1</v>
      </c>
    </row>
    <row r="19" spans="1:17" ht="16.5" customHeight="1">
      <c r="A19" s="49">
        <v>12</v>
      </c>
      <c r="B19" s="84" t="s">
        <v>80</v>
      </c>
      <c r="C19" s="85"/>
      <c r="D19" s="85"/>
      <c r="E19" s="86"/>
      <c r="F19" s="27">
        <v>6</v>
      </c>
      <c r="G19" s="118">
        <v>656</v>
      </c>
      <c r="H19" s="119"/>
      <c r="I19" s="118">
        <v>640</v>
      </c>
      <c r="J19" s="119"/>
      <c r="K19" s="120">
        <v>4</v>
      </c>
      <c r="L19" s="84" t="s">
        <v>22</v>
      </c>
      <c r="M19" s="85"/>
      <c r="N19" s="85"/>
      <c r="O19" s="85"/>
      <c r="P19" s="86"/>
      <c r="Q19" s="50">
        <v>4</v>
      </c>
    </row>
    <row r="20" spans="1:17" ht="16.5" customHeight="1">
      <c r="A20" s="49">
        <v>7</v>
      </c>
      <c r="B20" s="84" t="s">
        <v>81</v>
      </c>
      <c r="C20" s="85"/>
      <c r="D20" s="85"/>
      <c r="E20" s="86"/>
      <c r="F20" s="27">
        <v>2</v>
      </c>
      <c r="G20" s="118">
        <v>617</v>
      </c>
      <c r="H20" s="119"/>
      <c r="I20" s="118">
        <v>729</v>
      </c>
      <c r="J20" s="119"/>
      <c r="K20" s="120">
        <v>8</v>
      </c>
      <c r="L20" s="84" t="s">
        <v>25</v>
      </c>
      <c r="M20" s="85"/>
      <c r="N20" s="85"/>
      <c r="O20" s="85"/>
      <c r="P20" s="86"/>
      <c r="Q20" s="50">
        <v>3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89"/>
      <c r="M21" s="90"/>
      <c r="N21" s="90"/>
      <c r="O21" s="90"/>
      <c r="P21" s="91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2473</v>
      </c>
      <c r="H23" s="88"/>
      <c r="I23" s="87">
        <f>SUM(I17:J20)</f>
        <v>2681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121"/>
      <c r="J24" s="121"/>
    </row>
    <row r="25" spans="1:17" ht="16.5" customHeight="1">
      <c r="A25" s="122">
        <f>G23-I23</f>
        <v>-208</v>
      </c>
      <c r="B25" s="122">
        <f>IF(G23=0,0,AVERAGE(G17:H20))</f>
        <v>618.25</v>
      </c>
      <c r="F25" s="6" t="s">
        <v>36</v>
      </c>
      <c r="G25" s="123">
        <f>SUM(F17:F20)</f>
        <v>12</v>
      </c>
      <c r="H25" s="124"/>
      <c r="I25" s="124"/>
      <c r="J25" s="123">
        <f>SUM(K17:K20)</f>
        <v>24</v>
      </c>
      <c r="K25" s="5" t="s">
        <v>33</v>
      </c>
      <c r="L25" s="5"/>
      <c r="P25" s="122">
        <f>IF(I23=0,0,AVERAGE(I17:J20))</f>
        <v>670.25</v>
      </c>
      <c r="Q25" s="122">
        <f>I23-G23</f>
        <v>208</v>
      </c>
    </row>
    <row r="26" spans="7:10" ht="3" customHeight="1">
      <c r="G26" s="125"/>
      <c r="H26" s="124"/>
      <c r="I26" s="124"/>
      <c r="J26" s="125"/>
    </row>
    <row r="27" spans="6:12" ht="16.5" customHeight="1">
      <c r="F27" s="6" t="s">
        <v>37</v>
      </c>
      <c r="G27" s="123">
        <v>0</v>
      </c>
      <c r="H27" s="124"/>
      <c r="I27" s="124"/>
      <c r="J27" s="123">
        <v>3</v>
      </c>
      <c r="K27" s="5" t="s">
        <v>34</v>
      </c>
      <c r="L27" s="5"/>
    </row>
    <row r="28" spans="1:17" ht="18" customHeight="1">
      <c r="A28" s="5" t="s">
        <v>19</v>
      </c>
      <c r="B28" s="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43" t="s">
        <v>20</v>
      </c>
      <c r="B30" s="43"/>
      <c r="C30" s="43"/>
      <c r="D30" s="127" t="s">
        <v>82</v>
      </c>
      <c r="E30" s="127"/>
      <c r="F30" s="127"/>
      <c r="G30" s="127"/>
      <c r="H30" s="39"/>
      <c r="I30" s="39"/>
      <c r="J30" s="43" t="s">
        <v>20</v>
      </c>
      <c r="K30" s="128"/>
      <c r="L30" s="128"/>
      <c r="M30" s="96" t="s">
        <v>26</v>
      </c>
      <c r="N30" s="96"/>
      <c r="O30" s="96"/>
      <c r="P30" s="96"/>
      <c r="Q30" s="96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J26" sqref="J26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15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5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65" t="s">
        <v>28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14"/>
      <c r="O8" s="5" t="s">
        <v>7</v>
      </c>
      <c r="P8" s="67" t="s">
        <v>83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48</v>
      </c>
      <c r="D10" s="68"/>
      <c r="E10" s="68"/>
      <c r="F10" s="68"/>
      <c r="G10" s="68"/>
      <c r="H10" s="22"/>
      <c r="I10" s="14"/>
      <c r="J10" s="42" t="s">
        <v>9</v>
      </c>
      <c r="K10" s="38"/>
      <c r="L10" s="114" t="s">
        <v>84</v>
      </c>
      <c r="M10" s="114"/>
      <c r="N10" s="114"/>
      <c r="O10" s="114"/>
      <c r="P10" s="114"/>
      <c r="Q10" s="114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45"/>
      <c r="D12" s="46"/>
      <c r="E12" s="41"/>
      <c r="F12" s="46"/>
      <c r="G12" s="47" t="s">
        <v>30</v>
      </c>
      <c r="H12" s="23"/>
      <c r="I12" s="8"/>
      <c r="J12" s="42" t="s">
        <v>11</v>
      </c>
      <c r="K12" s="40"/>
      <c r="L12" s="63" t="s">
        <v>85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16"/>
      <c r="B14" s="63" t="s">
        <v>24</v>
      </c>
      <c r="C14" s="63"/>
      <c r="D14" s="63"/>
      <c r="E14" s="44" t="s">
        <v>12</v>
      </c>
      <c r="F14" s="80" t="s">
        <v>29</v>
      </c>
      <c r="G14" s="80"/>
      <c r="H14" s="22"/>
      <c r="I14" s="14"/>
      <c r="J14" s="63" t="s">
        <v>86</v>
      </c>
      <c r="K14" s="63"/>
      <c r="L14" s="63"/>
      <c r="M14" s="63"/>
      <c r="N14" s="38"/>
      <c r="O14" s="44" t="s">
        <v>12</v>
      </c>
      <c r="P14" s="64" t="s">
        <v>87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ht="16.5" customHeight="1">
      <c r="A17" s="48">
        <v>1</v>
      </c>
      <c r="B17" s="69" t="s">
        <v>21</v>
      </c>
      <c r="C17" s="70"/>
      <c r="D17" s="70"/>
      <c r="E17" s="71"/>
      <c r="F17" s="27">
        <v>6</v>
      </c>
      <c r="G17" s="132">
        <v>724</v>
      </c>
      <c r="H17" s="133"/>
      <c r="I17" s="132">
        <v>647</v>
      </c>
      <c r="J17" s="133"/>
      <c r="K17" s="117">
        <v>4</v>
      </c>
      <c r="L17" s="69" t="s">
        <v>88</v>
      </c>
      <c r="M17" s="70"/>
      <c r="N17" s="70"/>
      <c r="O17" s="70"/>
      <c r="P17" s="71"/>
      <c r="Q17" s="50">
        <v>1</v>
      </c>
    </row>
    <row r="18" spans="1:17" ht="16.5" customHeight="1">
      <c r="A18" s="49">
        <v>2</v>
      </c>
      <c r="B18" s="84" t="s">
        <v>23</v>
      </c>
      <c r="C18" s="85"/>
      <c r="D18" s="85"/>
      <c r="E18" s="86"/>
      <c r="F18" s="27">
        <v>3</v>
      </c>
      <c r="G18" s="134">
        <v>639</v>
      </c>
      <c r="H18" s="135"/>
      <c r="I18" s="134">
        <v>633</v>
      </c>
      <c r="J18" s="135"/>
      <c r="K18" s="120">
        <v>2</v>
      </c>
      <c r="L18" s="84" t="s">
        <v>89</v>
      </c>
      <c r="M18" s="85"/>
      <c r="N18" s="85"/>
      <c r="O18" s="85"/>
      <c r="P18" s="86"/>
      <c r="Q18" s="50">
        <v>4</v>
      </c>
    </row>
    <row r="19" spans="1:17" ht="16.5" customHeight="1">
      <c r="A19" s="49">
        <v>3</v>
      </c>
      <c r="B19" s="84" t="s">
        <v>25</v>
      </c>
      <c r="C19" s="85"/>
      <c r="D19" s="85"/>
      <c r="E19" s="86"/>
      <c r="F19" s="27">
        <v>8</v>
      </c>
      <c r="G19" s="134">
        <v>759</v>
      </c>
      <c r="H19" s="135"/>
      <c r="I19" s="134">
        <v>616</v>
      </c>
      <c r="J19" s="135"/>
      <c r="K19" s="120">
        <v>1</v>
      </c>
      <c r="L19" s="84" t="s">
        <v>90</v>
      </c>
      <c r="M19" s="85"/>
      <c r="N19" s="85"/>
      <c r="O19" s="85"/>
      <c r="P19" s="86"/>
      <c r="Q19" s="50">
        <v>2</v>
      </c>
    </row>
    <row r="20" spans="1:17" ht="16.5" customHeight="1">
      <c r="A20" s="49">
        <v>4</v>
      </c>
      <c r="B20" s="84" t="s">
        <v>22</v>
      </c>
      <c r="C20" s="85"/>
      <c r="D20" s="85"/>
      <c r="E20" s="86"/>
      <c r="F20" s="27">
        <v>7</v>
      </c>
      <c r="G20" s="134">
        <v>745</v>
      </c>
      <c r="H20" s="135"/>
      <c r="I20" s="134">
        <v>665</v>
      </c>
      <c r="J20" s="135"/>
      <c r="K20" s="120">
        <v>5</v>
      </c>
      <c r="L20" s="84" t="s">
        <v>91</v>
      </c>
      <c r="M20" s="85"/>
      <c r="N20" s="85"/>
      <c r="O20" s="85"/>
      <c r="P20" s="86"/>
      <c r="Q20" s="50">
        <v>3</v>
      </c>
    </row>
    <row r="21" spans="1:17" ht="16.5" customHeight="1">
      <c r="A21" s="25"/>
      <c r="B21" s="89"/>
      <c r="C21" s="90"/>
      <c r="D21" s="90"/>
      <c r="E21" s="91"/>
      <c r="F21" s="27"/>
      <c r="G21" s="136"/>
      <c r="H21" s="137"/>
      <c r="I21" s="136"/>
      <c r="J21" s="137"/>
      <c r="K21" s="27"/>
      <c r="L21" s="89"/>
      <c r="M21" s="90"/>
      <c r="N21" s="90"/>
      <c r="O21" s="90"/>
      <c r="P21" s="91"/>
      <c r="Q21" s="28"/>
    </row>
    <row r="22" spans="1:17" ht="16.5" customHeight="1">
      <c r="A22" s="29"/>
      <c r="B22" s="92"/>
      <c r="C22" s="93"/>
      <c r="D22" s="93"/>
      <c r="E22" s="94"/>
      <c r="F22" s="27"/>
      <c r="G22" s="138"/>
      <c r="H22" s="139"/>
      <c r="I22" s="138"/>
      <c r="J22" s="139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140">
        <f>SUM(G17:G20)</f>
        <v>2867</v>
      </c>
      <c r="H23" s="141"/>
      <c r="I23" s="140">
        <f>SUM(I17:J20)</f>
        <v>2561</v>
      </c>
      <c r="J23" s="141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121"/>
      <c r="J24" s="121"/>
    </row>
    <row r="25" spans="1:17" ht="16.5" customHeight="1">
      <c r="A25" s="122">
        <f>G23-I23</f>
        <v>306</v>
      </c>
      <c r="B25" s="122">
        <f>IF(G23=0,0,AVERAGE(G17:H20))</f>
        <v>716.75</v>
      </c>
      <c r="F25" s="6" t="s">
        <v>36</v>
      </c>
      <c r="G25" s="123">
        <f>SUM(F17:F20)</f>
        <v>24</v>
      </c>
      <c r="H25" s="124"/>
      <c r="I25" s="124"/>
      <c r="J25" s="123">
        <f>SUM(K17:K20)</f>
        <v>12</v>
      </c>
      <c r="K25" s="5" t="s">
        <v>33</v>
      </c>
      <c r="L25" s="5"/>
      <c r="P25" s="122">
        <f>IF(I23=0,0,AVERAGE(I17:J20))</f>
        <v>640.25</v>
      </c>
      <c r="Q25" s="122">
        <f>I23-G23</f>
        <v>-306</v>
      </c>
    </row>
    <row r="26" spans="7:10" ht="3" customHeight="1">
      <c r="G26" s="125"/>
      <c r="H26" s="124"/>
      <c r="I26" s="124"/>
      <c r="J26" s="125"/>
    </row>
    <row r="27" spans="6:12" ht="16.5" customHeight="1">
      <c r="F27" s="6" t="s">
        <v>37</v>
      </c>
      <c r="G27" s="123">
        <v>3</v>
      </c>
      <c r="H27" s="124"/>
      <c r="I27" s="124"/>
      <c r="J27" s="123">
        <v>0</v>
      </c>
      <c r="K27" s="5" t="s">
        <v>34</v>
      </c>
      <c r="L27" s="5"/>
    </row>
    <row r="28" spans="1:17" ht="18" customHeight="1">
      <c r="A28" s="5" t="s">
        <v>19</v>
      </c>
      <c r="B28" s="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5" t="s">
        <v>20</v>
      </c>
      <c r="B30" s="5"/>
      <c r="C30" s="39"/>
      <c r="D30" s="127" t="s">
        <v>26</v>
      </c>
      <c r="E30" s="127"/>
      <c r="F30" s="127"/>
      <c r="G30" s="127"/>
      <c r="H30" s="39"/>
      <c r="I30" s="39"/>
      <c r="J30" s="43" t="s">
        <v>20</v>
      </c>
      <c r="K30" s="51"/>
      <c r="L30" s="51"/>
      <c r="M30" s="96" t="s">
        <v>92</v>
      </c>
      <c r="N30" s="96"/>
      <c r="O30" s="96"/>
      <c r="P30" s="96"/>
      <c r="Q30" s="96"/>
    </row>
  </sheetData>
  <mergeCells count="42">
    <mergeCell ref="J14:M14"/>
    <mergeCell ref="P14:Q14"/>
    <mergeCell ref="C8:M8"/>
    <mergeCell ref="P8:Q8"/>
    <mergeCell ref="L10:Q10"/>
    <mergeCell ref="L12:Q12"/>
    <mergeCell ref="L17:P17"/>
    <mergeCell ref="I17:J17"/>
    <mergeCell ref="L16:P16"/>
    <mergeCell ref="G16:H16"/>
    <mergeCell ref="I16:J16"/>
    <mergeCell ref="B18:E18"/>
    <mergeCell ref="C10:G10"/>
    <mergeCell ref="F14:G14"/>
    <mergeCell ref="B16:E16"/>
    <mergeCell ref="G17:H17"/>
    <mergeCell ref="B14:D14"/>
    <mergeCell ref="B17:E17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G23:H23"/>
    <mergeCell ref="I23:J23"/>
    <mergeCell ref="B21:E21"/>
    <mergeCell ref="B22:E22"/>
    <mergeCell ref="G20:H20"/>
    <mergeCell ref="D30:G30"/>
    <mergeCell ref="M30:Q30"/>
    <mergeCell ref="I21:J21"/>
    <mergeCell ref="I22:J22"/>
    <mergeCell ref="G22:H22"/>
    <mergeCell ref="G21:H21"/>
    <mergeCell ref="L21:P21"/>
    <mergeCell ref="L22:P22"/>
    <mergeCell ref="C28:Q28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Q34" sqref="Q34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18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6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65" t="s">
        <v>93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14"/>
      <c r="O8" s="5" t="s">
        <v>7</v>
      </c>
      <c r="P8" s="67" t="s">
        <v>94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39</v>
      </c>
      <c r="D10" s="68"/>
      <c r="E10" s="68"/>
      <c r="F10" s="68"/>
      <c r="G10" s="68"/>
      <c r="H10" s="22"/>
      <c r="I10" s="14"/>
      <c r="J10" s="42" t="s">
        <v>9</v>
      </c>
      <c r="K10" s="38"/>
      <c r="L10" s="114" t="s">
        <v>48</v>
      </c>
      <c r="M10" s="114"/>
      <c r="N10" s="114"/>
      <c r="O10" s="114"/>
      <c r="P10" s="114"/>
      <c r="Q10" s="114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63" t="s">
        <v>95</v>
      </c>
      <c r="D12" s="63"/>
      <c r="E12" s="63"/>
      <c r="F12" s="63"/>
      <c r="G12" s="63"/>
      <c r="H12" s="23"/>
      <c r="I12" s="8"/>
      <c r="J12" s="42" t="s">
        <v>11</v>
      </c>
      <c r="K12" s="40"/>
      <c r="L12" s="63" t="s">
        <v>53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63" t="s">
        <v>96</v>
      </c>
      <c r="B14" s="63"/>
      <c r="C14" s="63"/>
      <c r="D14" s="63"/>
      <c r="E14" s="44" t="s">
        <v>12</v>
      </c>
      <c r="F14" s="80" t="s">
        <v>97</v>
      </c>
      <c r="G14" s="80"/>
      <c r="H14" s="22"/>
      <c r="I14" s="14"/>
      <c r="J14" s="63" t="s">
        <v>24</v>
      </c>
      <c r="K14" s="63"/>
      <c r="L14" s="63"/>
      <c r="M14" s="63"/>
      <c r="N14" s="38"/>
      <c r="O14" s="44" t="s">
        <v>12</v>
      </c>
      <c r="P14" s="64" t="s">
        <v>56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ht="16.5" customHeight="1">
      <c r="A17" s="48">
        <v>1</v>
      </c>
      <c r="B17" s="69" t="s">
        <v>42</v>
      </c>
      <c r="C17" s="70"/>
      <c r="D17" s="70"/>
      <c r="E17" s="71"/>
      <c r="F17" s="27">
        <v>3</v>
      </c>
      <c r="G17" s="115">
        <v>627</v>
      </c>
      <c r="H17" s="116"/>
      <c r="I17" s="115">
        <v>640</v>
      </c>
      <c r="J17" s="116"/>
      <c r="K17" s="117">
        <v>5</v>
      </c>
      <c r="L17" s="69" t="s">
        <v>23</v>
      </c>
      <c r="M17" s="70"/>
      <c r="N17" s="70"/>
      <c r="O17" s="70"/>
      <c r="P17" s="71"/>
      <c r="Q17" s="50">
        <v>2</v>
      </c>
    </row>
    <row r="18" spans="1:17" ht="16.5" customHeight="1">
      <c r="A18" s="49">
        <v>2</v>
      </c>
      <c r="B18" s="84" t="s">
        <v>43</v>
      </c>
      <c r="C18" s="85"/>
      <c r="D18" s="85"/>
      <c r="E18" s="86"/>
      <c r="F18" s="27">
        <v>4</v>
      </c>
      <c r="G18" s="118">
        <v>628</v>
      </c>
      <c r="H18" s="119"/>
      <c r="I18" s="118">
        <v>719</v>
      </c>
      <c r="J18" s="119"/>
      <c r="K18" s="120">
        <v>8</v>
      </c>
      <c r="L18" s="84" t="s">
        <v>98</v>
      </c>
      <c r="M18" s="85"/>
      <c r="N18" s="85"/>
      <c r="O18" s="85"/>
      <c r="P18" s="86"/>
      <c r="Q18" s="50">
        <v>3</v>
      </c>
    </row>
    <row r="19" spans="1:17" ht="16.5" customHeight="1">
      <c r="A19" s="49">
        <v>5</v>
      </c>
      <c r="B19" s="84" t="s">
        <v>99</v>
      </c>
      <c r="C19" s="85"/>
      <c r="D19" s="85"/>
      <c r="E19" s="86"/>
      <c r="F19" s="27">
        <v>7</v>
      </c>
      <c r="G19" s="118">
        <v>670</v>
      </c>
      <c r="H19" s="119"/>
      <c r="I19" s="118">
        <v>644</v>
      </c>
      <c r="J19" s="119"/>
      <c r="K19" s="120">
        <v>6</v>
      </c>
      <c r="L19" s="84" t="s">
        <v>22</v>
      </c>
      <c r="M19" s="85"/>
      <c r="N19" s="85"/>
      <c r="O19" s="85"/>
      <c r="P19" s="86"/>
      <c r="Q19" s="50">
        <v>4</v>
      </c>
    </row>
    <row r="20" spans="1:17" ht="16.5" customHeight="1">
      <c r="A20" s="49">
        <v>6</v>
      </c>
      <c r="B20" s="84" t="s">
        <v>100</v>
      </c>
      <c r="C20" s="85"/>
      <c r="D20" s="85"/>
      <c r="E20" s="86"/>
      <c r="F20" s="27">
        <v>2</v>
      </c>
      <c r="G20" s="118">
        <v>586</v>
      </c>
      <c r="H20" s="119"/>
      <c r="I20" s="118">
        <v>544</v>
      </c>
      <c r="J20" s="119"/>
      <c r="K20" s="120">
        <v>1</v>
      </c>
      <c r="L20" s="84" t="s">
        <v>61</v>
      </c>
      <c r="M20" s="85"/>
      <c r="N20" s="85"/>
      <c r="O20" s="85"/>
      <c r="P20" s="86"/>
      <c r="Q20" s="50">
        <v>5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89"/>
      <c r="M21" s="90"/>
      <c r="N21" s="90"/>
      <c r="O21" s="90"/>
      <c r="P21" s="91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2511</v>
      </c>
      <c r="H23" s="88"/>
      <c r="I23" s="87">
        <f>SUM(I17:J20)</f>
        <v>2547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121"/>
      <c r="J24" s="121"/>
    </row>
    <row r="25" spans="1:17" ht="16.5" customHeight="1">
      <c r="A25" s="122">
        <f>G23-I23</f>
        <v>-36</v>
      </c>
      <c r="B25" s="122">
        <f>IF(G23=0,0,AVERAGE(G17:H20))</f>
        <v>627.75</v>
      </c>
      <c r="F25" s="6" t="s">
        <v>36</v>
      </c>
      <c r="G25" s="123">
        <f>SUM(F17:F20)</f>
        <v>16</v>
      </c>
      <c r="H25" s="124"/>
      <c r="I25" s="124"/>
      <c r="J25" s="123">
        <f>SUM(K17:K20)</f>
        <v>20</v>
      </c>
      <c r="K25" s="5" t="s">
        <v>33</v>
      </c>
      <c r="L25" s="5"/>
      <c r="P25" s="122">
        <f>IF(I23=0,0,AVERAGE(I17:J20))</f>
        <v>636.75</v>
      </c>
      <c r="Q25" s="122">
        <f>I23-G23</f>
        <v>36</v>
      </c>
    </row>
    <row r="26" spans="7:10" ht="3" customHeight="1">
      <c r="G26" s="125"/>
      <c r="H26" s="124"/>
      <c r="I26" s="124"/>
      <c r="J26" s="125"/>
    </row>
    <row r="27" spans="6:12" ht="16.5" customHeight="1">
      <c r="F27" s="6" t="s">
        <v>37</v>
      </c>
      <c r="G27" s="123">
        <v>0</v>
      </c>
      <c r="H27" s="124"/>
      <c r="I27" s="124"/>
      <c r="J27" s="123">
        <v>3</v>
      </c>
      <c r="K27" s="5" t="s">
        <v>34</v>
      </c>
      <c r="L27" s="5"/>
    </row>
    <row r="28" spans="1:17" ht="18" customHeight="1">
      <c r="A28" s="5" t="s">
        <v>19</v>
      </c>
      <c r="B28" s="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43" t="s">
        <v>20</v>
      </c>
      <c r="B30" s="43"/>
      <c r="C30" s="43"/>
      <c r="D30" s="127" t="s">
        <v>101</v>
      </c>
      <c r="E30" s="127"/>
      <c r="F30" s="127"/>
      <c r="G30" s="127"/>
      <c r="H30" s="39"/>
      <c r="I30" s="39"/>
      <c r="J30" s="43" t="s">
        <v>20</v>
      </c>
      <c r="K30" s="128"/>
      <c r="L30" s="128"/>
      <c r="M30" s="96" t="s">
        <v>26</v>
      </c>
      <c r="N30" s="96"/>
      <c r="O30" s="96"/>
      <c r="P30" s="96"/>
      <c r="Q30" s="96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4">
      <selection activeCell="N32" sqref="N32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21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7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65" t="s">
        <v>28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14"/>
      <c r="O8" s="5" t="s">
        <v>7</v>
      </c>
      <c r="P8" s="67" t="s">
        <v>102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48</v>
      </c>
      <c r="D10" s="68"/>
      <c r="E10" s="68"/>
      <c r="F10" s="68"/>
      <c r="G10" s="68"/>
      <c r="H10" s="22"/>
      <c r="I10" s="14"/>
      <c r="J10" s="42" t="s">
        <v>9</v>
      </c>
      <c r="K10" s="38"/>
      <c r="L10" s="68" t="s">
        <v>51</v>
      </c>
      <c r="M10" s="68"/>
      <c r="N10" s="68"/>
      <c r="O10" s="68"/>
      <c r="P10" s="68"/>
      <c r="Q10" s="68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45"/>
      <c r="D12" s="46"/>
      <c r="E12" s="41"/>
      <c r="F12" s="46"/>
      <c r="G12" s="47" t="s">
        <v>30</v>
      </c>
      <c r="H12" s="23"/>
      <c r="I12" s="8"/>
      <c r="J12" s="42" t="s">
        <v>11</v>
      </c>
      <c r="K12" s="40"/>
      <c r="L12" s="63" t="s">
        <v>103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16"/>
      <c r="B14" s="63" t="s">
        <v>24</v>
      </c>
      <c r="C14" s="63"/>
      <c r="D14" s="63"/>
      <c r="E14" s="44" t="s">
        <v>12</v>
      </c>
      <c r="F14" s="80" t="s">
        <v>29</v>
      </c>
      <c r="G14" s="80"/>
      <c r="H14" s="22"/>
      <c r="I14" s="14"/>
      <c r="J14" s="63" t="s">
        <v>104</v>
      </c>
      <c r="K14" s="63"/>
      <c r="L14" s="63"/>
      <c r="M14" s="63"/>
      <c r="N14" s="38"/>
      <c r="O14" s="44" t="s">
        <v>12</v>
      </c>
      <c r="P14" s="64" t="s">
        <v>55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s="109" customFormat="1" ht="16.5" customHeight="1">
      <c r="A17" s="48">
        <v>1</v>
      </c>
      <c r="B17" s="81" t="s">
        <v>21</v>
      </c>
      <c r="C17" s="82"/>
      <c r="D17" s="82"/>
      <c r="E17" s="83"/>
      <c r="F17" s="52">
        <v>5</v>
      </c>
      <c r="G17" s="72">
        <v>0.01</v>
      </c>
      <c r="H17" s="73"/>
      <c r="I17" s="72"/>
      <c r="J17" s="73"/>
      <c r="K17" s="53">
        <v>0</v>
      </c>
      <c r="L17" s="69"/>
      <c r="M17" s="70"/>
      <c r="N17" s="70"/>
      <c r="O17" s="70"/>
      <c r="P17" s="71"/>
      <c r="Q17" s="50"/>
    </row>
    <row r="18" spans="1:17" s="109" customFormat="1" ht="16.5" customHeight="1">
      <c r="A18" s="49">
        <v>2</v>
      </c>
      <c r="B18" s="77" t="s">
        <v>23</v>
      </c>
      <c r="C18" s="78"/>
      <c r="D18" s="78"/>
      <c r="E18" s="79"/>
      <c r="F18" s="52">
        <v>6</v>
      </c>
      <c r="G18" s="61">
        <v>0.02</v>
      </c>
      <c r="H18" s="62"/>
      <c r="I18" s="61"/>
      <c r="J18" s="62"/>
      <c r="K18" s="55">
        <v>0</v>
      </c>
      <c r="L18" s="84"/>
      <c r="M18" s="85"/>
      <c r="N18" s="85"/>
      <c r="O18" s="85"/>
      <c r="P18" s="86"/>
      <c r="Q18" s="50"/>
    </row>
    <row r="19" spans="1:17" s="109" customFormat="1" ht="16.5" customHeight="1">
      <c r="A19" s="49">
        <v>3</v>
      </c>
      <c r="B19" s="77" t="s">
        <v>25</v>
      </c>
      <c r="C19" s="78"/>
      <c r="D19" s="78"/>
      <c r="E19" s="79"/>
      <c r="F19" s="52">
        <v>7</v>
      </c>
      <c r="G19" s="61">
        <v>0.03</v>
      </c>
      <c r="H19" s="62"/>
      <c r="I19" s="61"/>
      <c r="J19" s="62"/>
      <c r="K19" s="55">
        <v>0</v>
      </c>
      <c r="L19" s="84"/>
      <c r="M19" s="85"/>
      <c r="N19" s="85"/>
      <c r="O19" s="85"/>
      <c r="P19" s="86"/>
      <c r="Q19" s="50"/>
    </row>
    <row r="20" spans="1:17" s="109" customFormat="1" ht="16.5" customHeight="1">
      <c r="A20" s="49">
        <v>4</v>
      </c>
      <c r="B20" s="77" t="s">
        <v>22</v>
      </c>
      <c r="C20" s="78"/>
      <c r="D20" s="78"/>
      <c r="E20" s="79"/>
      <c r="F20" s="52">
        <v>8</v>
      </c>
      <c r="G20" s="61">
        <v>0.04</v>
      </c>
      <c r="H20" s="62"/>
      <c r="I20" s="61"/>
      <c r="J20" s="62"/>
      <c r="K20" s="55">
        <v>0</v>
      </c>
      <c r="L20" s="84"/>
      <c r="M20" s="85"/>
      <c r="N20" s="85"/>
      <c r="O20" s="85"/>
      <c r="P20" s="86"/>
      <c r="Q20" s="50"/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101"/>
      <c r="M21" s="102"/>
      <c r="N21" s="102"/>
      <c r="O21" s="102"/>
      <c r="P21" s="103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0.1</v>
      </c>
      <c r="H23" s="88"/>
      <c r="I23" s="87">
        <f>SUM(I17:J20)</f>
        <v>0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56"/>
      <c r="H24" s="57"/>
      <c r="I24" s="57"/>
      <c r="J24" s="56"/>
    </row>
    <row r="25" spans="1:17" ht="16.5" customHeight="1">
      <c r="A25" s="122">
        <f>G23-I23</f>
        <v>0.1</v>
      </c>
      <c r="B25" s="122">
        <f>IF(G23=0,0,AVERAGE(G17:H20))</f>
        <v>0.025</v>
      </c>
      <c r="F25" s="6" t="s">
        <v>36</v>
      </c>
      <c r="G25" s="58">
        <f>SUM(F17:F20)</f>
        <v>26</v>
      </c>
      <c r="H25" s="59"/>
      <c r="I25" s="59"/>
      <c r="J25" s="58">
        <f>SUM(K17:K20)</f>
        <v>0</v>
      </c>
      <c r="K25" s="5" t="s">
        <v>33</v>
      </c>
      <c r="L25" s="5"/>
      <c r="P25" s="122">
        <f>IF(I23=0,0,AVERAGE(I17:J20))</f>
        <v>0</v>
      </c>
      <c r="Q25" s="122">
        <f>I23-G23</f>
        <v>-0.1</v>
      </c>
    </row>
    <row r="26" spans="7:10" ht="3" customHeight="1">
      <c r="G26" s="60"/>
      <c r="H26" s="59"/>
      <c r="I26" s="59"/>
      <c r="J26" s="60"/>
    </row>
    <row r="27" spans="6:12" ht="16.5" customHeight="1">
      <c r="F27" s="6" t="s">
        <v>37</v>
      </c>
      <c r="G27" s="58">
        <f>IF(G23=0,0,SUM('[2]Punkte'!S17:S19))</f>
        <v>3</v>
      </c>
      <c r="H27" s="59"/>
      <c r="I27" s="59"/>
      <c r="J27" s="58">
        <f>IF(I23=0,0,SUM('[2]Punkte'!T17:T19))</f>
        <v>0</v>
      </c>
      <c r="K27" s="5" t="s">
        <v>34</v>
      </c>
      <c r="L27" s="5"/>
    </row>
    <row r="28" spans="1:17" ht="18" customHeight="1">
      <c r="A28" s="5" t="s">
        <v>19</v>
      </c>
      <c r="B28" s="5"/>
      <c r="C28" s="107" t="s">
        <v>105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5" t="s">
        <v>20</v>
      </c>
      <c r="B30" s="5"/>
      <c r="C30" s="39"/>
      <c r="D30" s="95" t="s">
        <v>26</v>
      </c>
      <c r="E30" s="95"/>
      <c r="F30" s="95"/>
      <c r="G30" s="95"/>
      <c r="H30" s="39"/>
      <c r="I30" s="39"/>
      <c r="J30" s="43" t="s">
        <v>20</v>
      </c>
      <c r="K30" s="51"/>
      <c r="L30" s="51"/>
      <c r="M30" s="96"/>
      <c r="N30" s="96"/>
      <c r="O30" s="96"/>
      <c r="P30" s="96"/>
      <c r="Q30" s="96"/>
    </row>
  </sheetData>
  <mergeCells count="42">
    <mergeCell ref="J14:M14"/>
    <mergeCell ref="P14:Q14"/>
    <mergeCell ref="C8:M8"/>
    <mergeCell ref="P8:Q8"/>
    <mergeCell ref="L10:Q10"/>
    <mergeCell ref="L12:Q12"/>
    <mergeCell ref="L17:P17"/>
    <mergeCell ref="I17:J17"/>
    <mergeCell ref="L16:P16"/>
    <mergeCell ref="G16:H16"/>
    <mergeCell ref="I16:J16"/>
    <mergeCell ref="B18:E18"/>
    <mergeCell ref="C10:G10"/>
    <mergeCell ref="F14:G14"/>
    <mergeCell ref="B16:E16"/>
    <mergeCell ref="G17:H17"/>
    <mergeCell ref="B14:D14"/>
    <mergeCell ref="B17:E17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G23:H23"/>
    <mergeCell ref="I23:J23"/>
    <mergeCell ref="B21:E21"/>
    <mergeCell ref="B22:E22"/>
    <mergeCell ref="G20:H20"/>
    <mergeCell ref="D30:G30"/>
    <mergeCell ref="M30:Q30"/>
    <mergeCell ref="I21:J21"/>
    <mergeCell ref="I22:J22"/>
    <mergeCell ref="G22:H22"/>
    <mergeCell ref="G21:H21"/>
    <mergeCell ref="L21:P21"/>
    <mergeCell ref="L22:P22"/>
    <mergeCell ref="C28:Q28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O27" sqref="O27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22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8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112" t="s">
        <v>106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4"/>
      <c r="O8" s="5" t="s">
        <v>7</v>
      </c>
      <c r="P8" s="67" t="s">
        <v>107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114" t="s">
        <v>64</v>
      </c>
      <c r="D10" s="114"/>
      <c r="E10" s="114"/>
      <c r="F10" s="114"/>
      <c r="G10" s="114"/>
      <c r="H10" s="22"/>
      <c r="I10" s="14"/>
      <c r="J10" s="42" t="s">
        <v>9</v>
      </c>
      <c r="K10" s="38"/>
      <c r="L10" s="114" t="s">
        <v>48</v>
      </c>
      <c r="M10" s="114"/>
      <c r="N10" s="114"/>
      <c r="O10" s="114"/>
      <c r="P10" s="114"/>
      <c r="Q10" s="114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63" t="s">
        <v>65</v>
      </c>
      <c r="D12" s="63"/>
      <c r="E12" s="63"/>
      <c r="F12" s="63"/>
      <c r="G12" s="63"/>
      <c r="H12" s="23"/>
      <c r="I12" s="8"/>
      <c r="J12" s="42" t="s">
        <v>11</v>
      </c>
      <c r="K12" s="40"/>
      <c r="L12" s="63" t="s">
        <v>53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63" t="s">
        <v>66</v>
      </c>
      <c r="B14" s="63"/>
      <c r="C14" s="63"/>
      <c r="D14" s="63"/>
      <c r="E14" s="44" t="s">
        <v>12</v>
      </c>
      <c r="F14" s="64" t="s">
        <v>67</v>
      </c>
      <c r="G14" s="64"/>
      <c r="H14" s="22"/>
      <c r="I14" s="14"/>
      <c r="J14" s="63" t="s">
        <v>24</v>
      </c>
      <c r="K14" s="63"/>
      <c r="L14" s="63"/>
      <c r="M14" s="63"/>
      <c r="N14" s="38"/>
      <c r="O14" s="44" t="s">
        <v>12</v>
      </c>
      <c r="P14" s="64" t="s">
        <v>56</v>
      </c>
      <c r="Q14" s="64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ht="16.5" customHeight="1">
      <c r="A17" s="49">
        <v>8</v>
      </c>
      <c r="B17" s="69" t="s">
        <v>68</v>
      </c>
      <c r="C17" s="70"/>
      <c r="D17" s="70"/>
      <c r="E17" s="71"/>
      <c r="F17" s="27">
        <v>4</v>
      </c>
      <c r="G17" s="115">
        <v>624</v>
      </c>
      <c r="H17" s="116"/>
      <c r="I17" s="115">
        <v>581</v>
      </c>
      <c r="J17" s="116"/>
      <c r="K17" s="117">
        <v>2</v>
      </c>
      <c r="L17" s="69" t="s">
        <v>23</v>
      </c>
      <c r="M17" s="70"/>
      <c r="N17" s="70"/>
      <c r="O17" s="70"/>
      <c r="P17" s="71"/>
      <c r="Q17" s="50">
        <v>2</v>
      </c>
    </row>
    <row r="18" spans="1:17" ht="16.5" customHeight="1">
      <c r="A18" s="49">
        <v>9</v>
      </c>
      <c r="B18" s="84" t="s">
        <v>69</v>
      </c>
      <c r="C18" s="85"/>
      <c r="D18" s="85"/>
      <c r="E18" s="86"/>
      <c r="F18" s="27">
        <v>3</v>
      </c>
      <c r="G18" s="118">
        <v>619</v>
      </c>
      <c r="H18" s="119"/>
      <c r="I18" s="118">
        <v>701</v>
      </c>
      <c r="J18" s="119"/>
      <c r="K18" s="120">
        <v>8</v>
      </c>
      <c r="L18" s="84" t="s">
        <v>98</v>
      </c>
      <c r="M18" s="85"/>
      <c r="N18" s="85"/>
      <c r="O18" s="85"/>
      <c r="P18" s="86"/>
      <c r="Q18" s="50">
        <v>3</v>
      </c>
    </row>
    <row r="19" spans="1:17" ht="16.5" customHeight="1">
      <c r="A19" s="49">
        <v>7</v>
      </c>
      <c r="B19" s="84" t="s">
        <v>108</v>
      </c>
      <c r="C19" s="85"/>
      <c r="D19" s="85"/>
      <c r="E19" s="86"/>
      <c r="F19" s="27">
        <v>5</v>
      </c>
      <c r="G19" s="118">
        <v>625</v>
      </c>
      <c r="H19" s="119"/>
      <c r="I19" s="118">
        <v>681</v>
      </c>
      <c r="J19" s="119"/>
      <c r="K19" s="120">
        <v>7</v>
      </c>
      <c r="L19" s="84" t="s">
        <v>22</v>
      </c>
      <c r="M19" s="85"/>
      <c r="N19" s="85"/>
      <c r="O19" s="85"/>
      <c r="P19" s="86"/>
      <c r="Q19" s="50">
        <v>4</v>
      </c>
    </row>
    <row r="20" spans="1:17" ht="16.5" customHeight="1">
      <c r="A20" s="49">
        <v>11</v>
      </c>
      <c r="B20" s="84" t="s">
        <v>71</v>
      </c>
      <c r="C20" s="85"/>
      <c r="D20" s="85"/>
      <c r="E20" s="86"/>
      <c r="F20" s="27">
        <v>1</v>
      </c>
      <c r="G20" s="118">
        <v>579</v>
      </c>
      <c r="H20" s="119"/>
      <c r="I20" s="118">
        <v>656</v>
      </c>
      <c r="J20" s="119"/>
      <c r="K20" s="120">
        <v>6</v>
      </c>
      <c r="L20" s="84" t="s">
        <v>21</v>
      </c>
      <c r="M20" s="85"/>
      <c r="N20" s="85"/>
      <c r="O20" s="85"/>
      <c r="P20" s="86"/>
      <c r="Q20" s="50">
        <v>1</v>
      </c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89"/>
      <c r="M21" s="90"/>
      <c r="N21" s="90"/>
      <c r="O21" s="90"/>
      <c r="P21" s="91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2447</v>
      </c>
      <c r="H23" s="88"/>
      <c r="I23" s="87">
        <f>SUM(I17:J20)</f>
        <v>2619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121"/>
      <c r="J24" s="121"/>
    </row>
    <row r="25" spans="1:17" ht="16.5" customHeight="1">
      <c r="A25" s="122">
        <f>G23-I23</f>
        <v>-172</v>
      </c>
      <c r="B25" s="122">
        <f>IF(G23=0,0,AVERAGE(G17:H20))</f>
        <v>611.75</v>
      </c>
      <c r="F25" s="6" t="s">
        <v>36</v>
      </c>
      <c r="G25" s="123">
        <f>SUM(F17:F20)</f>
        <v>13</v>
      </c>
      <c r="H25" s="124"/>
      <c r="I25" s="124"/>
      <c r="J25" s="123">
        <f>SUM(K17:K20)</f>
        <v>23</v>
      </c>
      <c r="K25" s="5" t="s">
        <v>33</v>
      </c>
      <c r="L25" s="5"/>
      <c r="P25" s="122">
        <f>IF(I23=0,0,AVERAGE(I17:J20))</f>
        <v>654.75</v>
      </c>
      <c r="Q25" s="122">
        <f>I23-G23</f>
        <v>172</v>
      </c>
    </row>
    <row r="26" spans="7:10" ht="3" customHeight="1">
      <c r="G26" s="125"/>
      <c r="H26" s="124"/>
      <c r="I26" s="124"/>
      <c r="J26" s="125"/>
    </row>
    <row r="27" spans="6:12" ht="16.5" customHeight="1">
      <c r="F27" s="6" t="s">
        <v>37</v>
      </c>
      <c r="G27" s="123">
        <v>0</v>
      </c>
      <c r="H27" s="124"/>
      <c r="I27" s="124"/>
      <c r="J27" s="123">
        <v>3</v>
      </c>
      <c r="K27" s="5" t="s">
        <v>34</v>
      </c>
      <c r="L27" s="5"/>
    </row>
    <row r="28" spans="1:17" ht="18" customHeight="1">
      <c r="A28" s="5" t="s">
        <v>19</v>
      </c>
      <c r="B28" s="5"/>
      <c r="C28" s="108" t="s">
        <v>109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43" t="s">
        <v>20</v>
      </c>
      <c r="B30" s="43"/>
      <c r="C30" s="43"/>
      <c r="D30" s="142" t="s">
        <v>72</v>
      </c>
      <c r="E30" s="142"/>
      <c r="F30" s="142"/>
      <c r="G30" s="142"/>
      <c r="H30" s="39"/>
      <c r="I30" s="39"/>
      <c r="J30" s="43" t="s">
        <v>20</v>
      </c>
      <c r="K30" s="128"/>
      <c r="L30" s="128"/>
      <c r="M30" s="96" t="s">
        <v>26</v>
      </c>
      <c r="N30" s="96"/>
      <c r="O30" s="96"/>
      <c r="P30" s="96"/>
      <c r="Q30" s="96"/>
    </row>
  </sheetData>
  <mergeCells count="43">
    <mergeCell ref="G20:H20"/>
    <mergeCell ref="C12:G12"/>
    <mergeCell ref="A14:D14"/>
    <mergeCell ref="D30:G30"/>
    <mergeCell ref="B21:E21"/>
    <mergeCell ref="B22:E22"/>
    <mergeCell ref="B18:E18"/>
    <mergeCell ref="B17:E17"/>
    <mergeCell ref="B16:E16"/>
    <mergeCell ref="M30:Q30"/>
    <mergeCell ref="I21:J21"/>
    <mergeCell ref="I22:J22"/>
    <mergeCell ref="G22:H22"/>
    <mergeCell ref="G21:H21"/>
    <mergeCell ref="L21:P21"/>
    <mergeCell ref="L22:P22"/>
    <mergeCell ref="C28:Q28"/>
    <mergeCell ref="G23:H23"/>
    <mergeCell ref="I23:J23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L17:P17"/>
    <mergeCell ref="I17:J17"/>
    <mergeCell ref="L16:P16"/>
    <mergeCell ref="G16:H16"/>
    <mergeCell ref="I16:J16"/>
    <mergeCell ref="G17:H17"/>
    <mergeCell ref="J14:M14"/>
    <mergeCell ref="P14:Q14"/>
    <mergeCell ref="C8:M8"/>
    <mergeCell ref="P8:Q8"/>
    <mergeCell ref="L10:Q10"/>
    <mergeCell ref="L12:Q12"/>
    <mergeCell ref="C10:G10"/>
    <mergeCell ref="F14:G14"/>
  </mergeCells>
  <printOptions/>
  <pageMargins left="0.7480314960629921" right="0.15748031496062992" top="0.36" bottom="0.65" header="0.21" footer="0.5118110236220472"/>
  <pageSetup horizontalDpi="150" verticalDpi="15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M23" sqref="M23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</cols>
  <sheetData>
    <row r="1" spans="1:17" ht="19.5" customHeight="1">
      <c r="A1" s="1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09"/>
      <c r="P1" s="109"/>
      <c r="Q1" s="109"/>
    </row>
    <row r="2" spans="1:17" ht="19.5" customHeight="1">
      <c r="A2" s="1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  <c r="O2" s="109"/>
      <c r="P2" s="109"/>
      <c r="Q2" s="109"/>
    </row>
    <row r="3" spans="7:14" ht="18">
      <c r="G3" s="4" t="s">
        <v>2</v>
      </c>
      <c r="H3" s="4"/>
      <c r="I3" s="4"/>
      <c r="M3" s="18"/>
      <c r="N3" s="11"/>
    </row>
    <row r="4" spans="1:17" ht="15.75">
      <c r="A4" s="2" t="s">
        <v>3</v>
      </c>
      <c r="I4" s="34" t="s">
        <v>27</v>
      </c>
      <c r="M4" s="18"/>
      <c r="N4" s="11"/>
      <c r="O4" s="5" t="s">
        <v>4</v>
      </c>
      <c r="P4" s="35">
        <v>26</v>
      </c>
      <c r="Q4" s="15"/>
    </row>
    <row r="5" spans="13:14" ht="3" customHeight="1">
      <c r="M5" s="18"/>
      <c r="N5" s="11"/>
    </row>
    <row r="6" spans="1:17" ht="15">
      <c r="A6" s="5" t="s">
        <v>31</v>
      </c>
      <c r="B6" s="5"/>
      <c r="C6" s="5"/>
      <c r="D6" s="5"/>
      <c r="E6" s="5"/>
      <c r="F6" s="9"/>
      <c r="G6" s="5"/>
      <c r="H6" s="5"/>
      <c r="I6" s="5"/>
      <c r="J6" s="5"/>
      <c r="K6" s="5"/>
      <c r="L6" s="36">
        <v>9</v>
      </c>
      <c r="M6" s="19" t="s">
        <v>5</v>
      </c>
      <c r="N6" s="12"/>
      <c r="O6" s="5"/>
      <c r="P6" s="5"/>
      <c r="Q6" s="5"/>
    </row>
    <row r="7" spans="1:17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  <c r="N7" s="8"/>
      <c r="O7" s="5"/>
      <c r="P7" s="5"/>
      <c r="Q7" s="5"/>
    </row>
    <row r="8" spans="1:17" ht="15" customHeight="1">
      <c r="A8" s="13" t="s">
        <v>6</v>
      </c>
      <c r="B8" s="13"/>
      <c r="C8" s="65" t="s">
        <v>28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14"/>
      <c r="O8" s="5" t="s">
        <v>7</v>
      </c>
      <c r="P8" s="67" t="s">
        <v>110</v>
      </c>
      <c r="Q8" s="67"/>
    </row>
    <row r="9" spans="1:17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7"/>
      <c r="O9" s="7"/>
      <c r="P9" s="7"/>
      <c r="Q9" s="7"/>
    </row>
    <row r="10" spans="1:17" ht="16.5" customHeight="1">
      <c r="A10" s="13" t="s">
        <v>8</v>
      </c>
      <c r="B10" s="37"/>
      <c r="C10" s="68" t="s">
        <v>48</v>
      </c>
      <c r="D10" s="68"/>
      <c r="E10" s="68"/>
      <c r="F10" s="68"/>
      <c r="G10" s="68"/>
      <c r="H10" s="22"/>
      <c r="I10" s="14"/>
      <c r="J10" s="42" t="s">
        <v>9</v>
      </c>
      <c r="K10" s="38"/>
      <c r="L10" s="68" t="s">
        <v>74</v>
      </c>
      <c r="M10" s="68"/>
      <c r="N10" s="68"/>
      <c r="O10" s="68"/>
      <c r="P10" s="68"/>
      <c r="Q10" s="68"/>
    </row>
    <row r="11" spans="2:17" ht="3.75" customHeight="1">
      <c r="B11" s="39"/>
      <c r="C11" s="39"/>
      <c r="D11" s="39"/>
      <c r="E11" s="39"/>
      <c r="F11" s="39"/>
      <c r="G11" s="40"/>
      <c r="H11" s="23"/>
      <c r="I11" s="8"/>
      <c r="J11" s="43"/>
      <c r="K11" s="40"/>
      <c r="L11" s="39"/>
      <c r="M11" s="40"/>
      <c r="N11" s="40"/>
      <c r="O11" s="39"/>
      <c r="P11" s="39"/>
      <c r="Q11" s="39"/>
    </row>
    <row r="12" spans="1:17" ht="12.75" customHeight="1">
      <c r="A12" s="13" t="s">
        <v>10</v>
      </c>
      <c r="B12" s="39"/>
      <c r="C12" s="45"/>
      <c r="D12" s="46"/>
      <c r="E12" s="41"/>
      <c r="F12" s="46"/>
      <c r="G12" s="47" t="s">
        <v>30</v>
      </c>
      <c r="H12" s="23"/>
      <c r="I12" s="8"/>
      <c r="J12" s="42" t="s">
        <v>11</v>
      </c>
      <c r="K12" s="143"/>
      <c r="L12" s="63" t="s">
        <v>75</v>
      </c>
      <c r="M12" s="63"/>
      <c r="N12" s="63"/>
      <c r="O12" s="63"/>
      <c r="P12" s="63"/>
      <c r="Q12" s="63"/>
    </row>
    <row r="13" spans="1:17" ht="3.75" customHeight="1">
      <c r="A13" s="5"/>
      <c r="B13" s="39"/>
      <c r="C13" s="39"/>
      <c r="D13" s="39"/>
      <c r="E13" s="39"/>
      <c r="F13" s="39"/>
      <c r="G13" s="40"/>
      <c r="H13" s="23"/>
      <c r="I13" s="8"/>
      <c r="J13" s="39"/>
      <c r="K13" s="39"/>
      <c r="L13" s="39"/>
      <c r="M13" s="40"/>
      <c r="N13" s="40"/>
      <c r="O13" s="39"/>
      <c r="P13" s="39"/>
      <c r="Q13" s="39"/>
    </row>
    <row r="14" spans="1:17" ht="12.75" customHeight="1">
      <c r="A14" s="16"/>
      <c r="B14" s="63" t="s">
        <v>24</v>
      </c>
      <c r="C14" s="63"/>
      <c r="D14" s="63"/>
      <c r="E14" s="44" t="s">
        <v>12</v>
      </c>
      <c r="F14" s="80" t="s">
        <v>29</v>
      </c>
      <c r="G14" s="80"/>
      <c r="H14" s="22"/>
      <c r="I14" s="14"/>
      <c r="J14" s="63" t="s">
        <v>76</v>
      </c>
      <c r="K14" s="63"/>
      <c r="L14" s="63"/>
      <c r="M14" s="63"/>
      <c r="N14" s="38"/>
      <c r="O14" s="44" t="s">
        <v>12</v>
      </c>
      <c r="P14" s="80" t="s">
        <v>77</v>
      </c>
      <c r="Q14" s="80"/>
    </row>
    <row r="15" spans="1:17" ht="3.75" customHeight="1">
      <c r="A15" s="5"/>
      <c r="B15" s="5"/>
      <c r="C15" s="5"/>
      <c r="D15" s="5"/>
      <c r="E15" s="5"/>
      <c r="F15" s="5"/>
      <c r="G15" s="8"/>
      <c r="H15" s="23"/>
      <c r="I15" s="8"/>
      <c r="J15" s="5"/>
      <c r="K15" s="5"/>
      <c r="L15" s="5"/>
      <c r="M15" s="5"/>
      <c r="N15" s="5"/>
      <c r="O15" s="5"/>
      <c r="P15" s="5"/>
      <c r="Q15" s="5"/>
    </row>
    <row r="16" spans="1:17" ht="12.75" customHeight="1">
      <c r="A16" s="24" t="s">
        <v>13</v>
      </c>
      <c r="B16" s="74" t="s">
        <v>14</v>
      </c>
      <c r="C16" s="75"/>
      <c r="D16" s="75"/>
      <c r="E16" s="76"/>
      <c r="F16" s="26" t="s">
        <v>15</v>
      </c>
      <c r="G16" s="74" t="s">
        <v>16</v>
      </c>
      <c r="H16" s="76"/>
      <c r="I16" s="74" t="s">
        <v>16</v>
      </c>
      <c r="J16" s="76"/>
      <c r="K16" s="26" t="s">
        <v>15</v>
      </c>
      <c r="L16" s="74" t="s">
        <v>17</v>
      </c>
      <c r="M16" s="75"/>
      <c r="N16" s="75"/>
      <c r="O16" s="75"/>
      <c r="P16" s="76"/>
      <c r="Q16" s="21" t="s">
        <v>18</v>
      </c>
    </row>
    <row r="17" spans="1:17" s="109" customFormat="1" ht="16.5" customHeight="1">
      <c r="A17" s="48">
        <v>1</v>
      </c>
      <c r="B17" s="81" t="s">
        <v>21</v>
      </c>
      <c r="C17" s="82"/>
      <c r="D17" s="82"/>
      <c r="E17" s="83"/>
      <c r="F17" s="52">
        <v>5</v>
      </c>
      <c r="G17" s="72">
        <v>0.01</v>
      </c>
      <c r="H17" s="73"/>
      <c r="I17" s="72"/>
      <c r="J17" s="73"/>
      <c r="K17" s="53">
        <v>0</v>
      </c>
      <c r="L17" s="69"/>
      <c r="M17" s="70"/>
      <c r="N17" s="70"/>
      <c r="O17" s="70"/>
      <c r="P17" s="71"/>
      <c r="Q17" s="50"/>
    </row>
    <row r="18" spans="1:17" s="109" customFormat="1" ht="16.5" customHeight="1">
      <c r="A18" s="49">
        <v>2</v>
      </c>
      <c r="B18" s="77" t="s">
        <v>23</v>
      </c>
      <c r="C18" s="78"/>
      <c r="D18" s="78"/>
      <c r="E18" s="79"/>
      <c r="F18" s="52">
        <v>6</v>
      </c>
      <c r="G18" s="61">
        <v>0.02</v>
      </c>
      <c r="H18" s="62"/>
      <c r="I18" s="61"/>
      <c r="J18" s="62"/>
      <c r="K18" s="55">
        <v>0</v>
      </c>
      <c r="L18" s="84"/>
      <c r="M18" s="85"/>
      <c r="N18" s="85"/>
      <c r="O18" s="85"/>
      <c r="P18" s="86"/>
      <c r="Q18" s="50"/>
    </row>
    <row r="19" spans="1:17" s="109" customFormat="1" ht="16.5" customHeight="1">
      <c r="A19" s="49">
        <v>3</v>
      </c>
      <c r="B19" s="77" t="s">
        <v>25</v>
      </c>
      <c r="C19" s="78"/>
      <c r="D19" s="78"/>
      <c r="E19" s="79"/>
      <c r="F19" s="52">
        <v>7</v>
      </c>
      <c r="G19" s="61">
        <v>0.03</v>
      </c>
      <c r="H19" s="62"/>
      <c r="I19" s="61"/>
      <c r="J19" s="62"/>
      <c r="K19" s="55">
        <v>0</v>
      </c>
      <c r="L19" s="84"/>
      <c r="M19" s="85"/>
      <c r="N19" s="85"/>
      <c r="O19" s="85"/>
      <c r="P19" s="86"/>
      <c r="Q19" s="50"/>
    </row>
    <row r="20" spans="1:17" s="109" customFormat="1" ht="16.5" customHeight="1">
      <c r="A20" s="49">
        <v>4</v>
      </c>
      <c r="B20" s="77" t="s">
        <v>22</v>
      </c>
      <c r="C20" s="78"/>
      <c r="D20" s="78"/>
      <c r="E20" s="79"/>
      <c r="F20" s="52">
        <v>8</v>
      </c>
      <c r="G20" s="61">
        <v>0.04</v>
      </c>
      <c r="H20" s="62"/>
      <c r="I20" s="61"/>
      <c r="J20" s="62"/>
      <c r="K20" s="55">
        <v>0</v>
      </c>
      <c r="L20" s="84"/>
      <c r="M20" s="85"/>
      <c r="N20" s="85"/>
      <c r="O20" s="85"/>
      <c r="P20" s="86"/>
      <c r="Q20" s="50"/>
    </row>
    <row r="21" spans="1:17" ht="16.5" customHeight="1">
      <c r="A21" s="25"/>
      <c r="B21" s="89"/>
      <c r="C21" s="90"/>
      <c r="D21" s="90"/>
      <c r="E21" s="91"/>
      <c r="F21" s="27"/>
      <c r="G21" s="97"/>
      <c r="H21" s="98"/>
      <c r="I21" s="97"/>
      <c r="J21" s="98"/>
      <c r="K21" s="27"/>
      <c r="L21" s="101"/>
      <c r="M21" s="102"/>
      <c r="N21" s="102"/>
      <c r="O21" s="102"/>
      <c r="P21" s="103"/>
      <c r="Q21" s="28"/>
    </row>
    <row r="22" spans="1:17" ht="16.5" customHeight="1">
      <c r="A22" s="29"/>
      <c r="B22" s="92"/>
      <c r="C22" s="93"/>
      <c r="D22" s="93"/>
      <c r="E22" s="94"/>
      <c r="F22" s="27"/>
      <c r="G22" s="99"/>
      <c r="H22" s="100"/>
      <c r="I22" s="99"/>
      <c r="J22" s="100"/>
      <c r="K22" s="27"/>
      <c r="L22" s="104"/>
      <c r="M22" s="105"/>
      <c r="N22" s="105"/>
      <c r="O22" s="105"/>
      <c r="P22" s="106"/>
      <c r="Q22" s="30"/>
    </row>
    <row r="23" spans="1:17" ht="16.5">
      <c r="A23" s="31"/>
      <c r="B23" s="31"/>
      <c r="C23" s="31"/>
      <c r="D23" s="31"/>
      <c r="E23" s="32"/>
      <c r="F23" s="32" t="s">
        <v>35</v>
      </c>
      <c r="G23" s="87">
        <f>SUM(G17:G20)</f>
        <v>0.1</v>
      </c>
      <c r="H23" s="88"/>
      <c r="I23" s="87">
        <f>SUM(I17:J20)</f>
        <v>0</v>
      </c>
      <c r="J23" s="88"/>
      <c r="K23" s="33" t="s">
        <v>32</v>
      </c>
      <c r="L23" s="33"/>
      <c r="M23" s="31"/>
      <c r="N23" s="31"/>
      <c r="O23" s="31"/>
      <c r="P23" s="31"/>
      <c r="Q23" s="31"/>
    </row>
    <row r="24" spans="7:10" ht="3" customHeight="1">
      <c r="G24" s="56"/>
      <c r="H24" s="57"/>
      <c r="I24" s="57"/>
      <c r="J24" s="56"/>
    </row>
    <row r="25" spans="1:17" ht="16.5" customHeight="1">
      <c r="A25" s="122">
        <f>G23-I23</f>
        <v>0.1</v>
      </c>
      <c r="B25" s="122">
        <f>IF(G23=0,0,AVERAGE(G17:H20))</f>
        <v>0.025</v>
      </c>
      <c r="F25" s="6" t="s">
        <v>36</v>
      </c>
      <c r="G25" s="58">
        <v>26</v>
      </c>
      <c r="H25" s="59"/>
      <c r="I25" s="59"/>
      <c r="J25" s="58">
        <f>SUM(K17:K20)</f>
        <v>0</v>
      </c>
      <c r="K25" s="5" t="s">
        <v>33</v>
      </c>
      <c r="L25" s="5"/>
      <c r="P25" s="122">
        <f>IF(I23=0,0,AVERAGE(I17:J20))</f>
        <v>0</v>
      </c>
      <c r="Q25" s="122">
        <f>I23-G23</f>
        <v>-0.1</v>
      </c>
    </row>
    <row r="26" spans="7:10" ht="3" customHeight="1">
      <c r="G26" s="60"/>
      <c r="H26" s="59"/>
      <c r="I26" s="59"/>
      <c r="J26" s="60"/>
    </row>
    <row r="27" spans="6:12" ht="16.5" customHeight="1">
      <c r="F27" s="6" t="s">
        <v>37</v>
      </c>
      <c r="G27" s="58">
        <v>3</v>
      </c>
      <c r="H27" s="59"/>
      <c r="I27" s="59"/>
      <c r="J27" s="58">
        <v>0</v>
      </c>
      <c r="K27" s="5" t="s">
        <v>34</v>
      </c>
      <c r="L27" s="5"/>
    </row>
    <row r="28" spans="1:17" ht="18" customHeight="1">
      <c r="A28" s="5" t="s">
        <v>19</v>
      </c>
      <c r="B28" s="5"/>
      <c r="C28" s="144" t="s">
        <v>111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ht="3" customHeight="1">
      <c r="A29" s="5"/>
      <c r="B29" s="5"/>
      <c r="C29" s="39"/>
      <c r="D29" s="39"/>
      <c r="E29" s="39"/>
      <c r="F29" s="39"/>
      <c r="G29" s="39"/>
      <c r="H29" s="39"/>
      <c r="I29" s="39"/>
      <c r="J29" s="39"/>
      <c r="K29" s="51"/>
      <c r="L29" s="51"/>
      <c r="M29" s="51"/>
      <c r="N29" s="51"/>
      <c r="O29" s="51"/>
      <c r="P29" s="51"/>
      <c r="Q29" s="51"/>
    </row>
    <row r="30" spans="1:17" ht="16.5" customHeight="1">
      <c r="A30" s="5" t="s">
        <v>20</v>
      </c>
      <c r="B30" s="5"/>
      <c r="C30" s="39"/>
      <c r="D30" s="95"/>
      <c r="E30" s="95"/>
      <c r="F30" s="95"/>
      <c r="G30" s="95"/>
      <c r="H30" s="39"/>
      <c r="I30" s="39"/>
      <c r="J30" s="43" t="s">
        <v>20</v>
      </c>
      <c r="K30" s="51"/>
      <c r="L30" s="51"/>
      <c r="M30" s="96"/>
      <c r="N30" s="96"/>
      <c r="O30" s="96"/>
      <c r="P30" s="96"/>
      <c r="Q30" s="96"/>
    </row>
  </sheetData>
  <mergeCells count="42">
    <mergeCell ref="J14:M14"/>
    <mergeCell ref="P14:Q14"/>
    <mergeCell ref="C8:M8"/>
    <mergeCell ref="P8:Q8"/>
    <mergeCell ref="L10:Q10"/>
    <mergeCell ref="L12:Q12"/>
    <mergeCell ref="L17:P17"/>
    <mergeCell ref="I17:J17"/>
    <mergeCell ref="L16:P16"/>
    <mergeCell ref="G16:H16"/>
    <mergeCell ref="I16:J16"/>
    <mergeCell ref="B18:E18"/>
    <mergeCell ref="C10:G10"/>
    <mergeCell ref="F14:G14"/>
    <mergeCell ref="B16:E16"/>
    <mergeCell ref="G17:H17"/>
    <mergeCell ref="B14:D14"/>
    <mergeCell ref="B17:E17"/>
    <mergeCell ref="L18:P18"/>
    <mergeCell ref="L19:P19"/>
    <mergeCell ref="L20:P20"/>
    <mergeCell ref="B19:E19"/>
    <mergeCell ref="B20:E20"/>
    <mergeCell ref="I18:J18"/>
    <mergeCell ref="I19:J19"/>
    <mergeCell ref="I20:J20"/>
    <mergeCell ref="G18:H18"/>
    <mergeCell ref="G19:H19"/>
    <mergeCell ref="G23:H23"/>
    <mergeCell ref="I23:J23"/>
    <mergeCell ref="B21:E21"/>
    <mergeCell ref="B22:E22"/>
    <mergeCell ref="G20:H20"/>
    <mergeCell ref="D30:G30"/>
    <mergeCell ref="M30:Q30"/>
    <mergeCell ref="I21:J21"/>
    <mergeCell ref="I22:J22"/>
    <mergeCell ref="G22:H22"/>
    <mergeCell ref="G21:H21"/>
    <mergeCell ref="L21:P21"/>
    <mergeCell ref="L22:P22"/>
    <mergeCell ref="C28:Q28"/>
  </mergeCells>
  <printOptions/>
  <pageMargins left="0.7480314960629921" right="0.15748031496062992" top="0.36" bottom="0.65" header="0.21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>Keglervereinigung</dc:subject>
  <dc:creator>Wolfgang Hasenkamp</dc:creator>
  <cp:keywords/>
  <dc:description/>
  <cp:lastModifiedBy>Wolfgang Hasenkamp</cp:lastModifiedBy>
  <cp:lastPrinted>2003-12-03T20:05:59Z</cp:lastPrinted>
  <dcterms:created xsi:type="dcterms:W3CDTF">1998-09-06T18:04:25Z</dcterms:created>
  <dcterms:modified xsi:type="dcterms:W3CDTF">2011-02-04T14:49:36Z</dcterms:modified>
  <cp:category/>
  <cp:version/>
  <cp:contentType/>
  <cp:contentStatus/>
</cp:coreProperties>
</file>