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50" windowHeight="8835" activeTab="0"/>
  </bookViews>
  <sheets>
    <sheet name="Kl4_1_05-06" sheetId="1" r:id="rId1"/>
    <sheet name="Kl4_2_05-06" sheetId="2" r:id="rId2"/>
    <sheet name="Kl4_3_05-06" sheetId="3" r:id="rId3"/>
    <sheet name="Kl4_4_05-06" sheetId="4" r:id="rId4"/>
    <sheet name="Kl4_5_05-06" sheetId="5" r:id="rId5"/>
    <sheet name="Kl4_6_05-06" sheetId="6" r:id="rId6"/>
    <sheet name="Kl4_7_05-06" sheetId="7" r:id="rId7"/>
    <sheet name="Kl4_8_05-06" sheetId="8" r:id="rId8"/>
    <sheet name="Kl4_9_05-06" sheetId="9" r:id="rId9"/>
    <sheet name="Kl4_10_05-06" sheetId="10" r:id="rId10"/>
    <sheet name="Punkte" sheetId="11" r:id="rId11"/>
    <sheet name="Tabelle3" sheetId="12" r:id="rId12"/>
    <sheet name="Tabelle4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/>
  <calcPr fullCalcOnLoad="1"/>
</workbook>
</file>

<file path=xl/sharedStrings.xml><?xml version="1.0" encoding="utf-8"?>
<sst xmlns="http://schemas.openxmlformats.org/spreadsheetml/2006/main" count="539" uniqueCount="113">
  <si>
    <t>Westdeutscher Kegel-</t>
  </si>
  <si>
    <t>und Bowlingverband e.V.</t>
  </si>
  <si>
    <t>SPIELBERICHT</t>
  </si>
  <si>
    <t>Gau        Niederrhein</t>
  </si>
  <si>
    <t>Spiel-Nr.</t>
  </si>
  <si>
    <t>Liga/Gruppe:BU ___ NRL ___ GL ___ BL ___ BK ___ KL   4   KK ___</t>
  </si>
  <si>
    <t xml:space="preserve"> .Spieltag</t>
  </si>
  <si>
    <t>Austragungsort:</t>
  </si>
  <si>
    <t>AWO Wülfrath, Schulstr. 13, 42489 Wülfrath, Tel.: 02058-3680</t>
  </si>
  <si>
    <t>Datum:</t>
  </si>
  <si>
    <t>4,09,05</t>
  </si>
  <si>
    <t>Gastgeber:</t>
  </si>
  <si>
    <t>SK Ford Wülfrath  3</t>
  </si>
  <si>
    <t>Gast:</t>
  </si>
  <si>
    <t>Union Ratingen 2</t>
  </si>
  <si>
    <t>Anschrift</t>
  </si>
  <si>
    <t>Christoph Kahl,  Schopstreck 8</t>
  </si>
  <si>
    <t>Anschrift:</t>
  </si>
  <si>
    <t>Manfrd Lüdtke, Hochstr. 30</t>
  </si>
  <si>
    <t>42327 Wuppertal</t>
  </si>
  <si>
    <t>Tel.</t>
  </si>
  <si>
    <t>02058 - 87759</t>
  </si>
  <si>
    <t>40878 Ratingen</t>
  </si>
  <si>
    <t>0211-9658542</t>
  </si>
  <si>
    <t>Sp.-Nr</t>
  </si>
  <si>
    <t xml:space="preserve">   Name</t>
  </si>
  <si>
    <t>PL</t>
  </si>
  <si>
    <t>LP</t>
  </si>
  <si>
    <t xml:space="preserve">        Name</t>
  </si>
  <si>
    <t>Sp.-Nr.</t>
  </si>
  <si>
    <t xml:space="preserve"> Hans-Joachim Schulte</t>
  </si>
  <si>
    <t xml:space="preserve"> Dominik Ritter</t>
  </si>
  <si>
    <t xml:space="preserve"> Marcel Pap</t>
  </si>
  <si>
    <t xml:space="preserve"> Erwin Klein</t>
  </si>
  <si>
    <t xml:space="preserve"> Hermann Kruppe</t>
  </si>
  <si>
    <t xml:space="preserve"> Helmut Soboll</t>
  </si>
  <si>
    <t xml:space="preserve"> Christopher Schleicher</t>
  </si>
  <si>
    <t xml:space="preserve"> Lothar Arians</t>
  </si>
  <si>
    <t xml:space="preserve">Gesamt  </t>
  </si>
  <si>
    <t xml:space="preserve">  Gesamt</t>
  </si>
  <si>
    <t xml:space="preserve">Zusatzwertung  </t>
  </si>
  <si>
    <t xml:space="preserve">  Zusatzwertung</t>
  </si>
  <si>
    <t>Differenz</t>
  </si>
  <si>
    <t>Durchschnitt</t>
  </si>
  <si>
    <t xml:space="preserve">Punkte  </t>
  </si>
  <si>
    <t xml:space="preserve">  Punkte</t>
  </si>
  <si>
    <t xml:space="preserve">  Bemerkungen</t>
  </si>
  <si>
    <t xml:space="preserve">  Mannschaftsführer</t>
  </si>
  <si>
    <t>Hermann Kruppe</t>
  </si>
  <si>
    <t>Lothar Arians</t>
  </si>
  <si>
    <r>
      <t xml:space="preserve">Liga/Gruppe:BU ___ NRL ___ GL ___ BL ___ BK ___ KL   </t>
    </r>
    <r>
      <rPr>
        <sz val="12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  KK ___</t>
    </r>
  </si>
  <si>
    <t>Klingenhalle,  Kotterstr. 1,  42655 Solingen,  Tel.: 0212-2902506</t>
  </si>
  <si>
    <t>18,09,05</t>
  </si>
  <si>
    <t>SK 66 Solingen 3</t>
  </si>
  <si>
    <t>Kurt Schneider,  Fontanestr. 37</t>
  </si>
  <si>
    <t>42657  Solingen</t>
  </si>
  <si>
    <t>0212-816714</t>
  </si>
  <si>
    <t xml:space="preserve"> Detlef Keßler</t>
  </si>
  <si>
    <t xml:space="preserve"> Alfons Bolecshazi</t>
  </si>
  <si>
    <t xml:space="preserve"> Paul Kahl</t>
  </si>
  <si>
    <t xml:space="preserve"> Kurt Schneider</t>
  </si>
  <si>
    <t xml:space="preserve"> Horst Thanscheidt</t>
  </si>
  <si>
    <t>Schneider</t>
  </si>
  <si>
    <r>
      <t xml:space="preserve">Liga/Gruppe:BU ___ NRL ___ GL ___ BL ___ BK ___ KL   </t>
    </r>
    <r>
      <rPr>
        <i/>
        <sz val="12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  KK ___</t>
    </r>
  </si>
  <si>
    <t>2,10,05</t>
  </si>
  <si>
    <t>SG Mönchengl/Korschenbroich 6</t>
  </si>
  <si>
    <t>Hans Günter Tillmann, 41352 Korschenbroich</t>
  </si>
  <si>
    <t>Kleinenbroicher Str. 138 b</t>
  </si>
  <si>
    <t>02161-997133</t>
  </si>
  <si>
    <t xml:space="preserve"> Helmut Borkowitz</t>
  </si>
  <si>
    <t>M-Korschenbroich tritt nicht an - Mannschaft wird zurückgezogen</t>
  </si>
  <si>
    <t>16,10,05</t>
  </si>
  <si>
    <t>KSK Rheydt 2</t>
  </si>
  <si>
    <t>Udo Spielmanns, 41334 Nettetal</t>
  </si>
  <si>
    <t>Bischof-Peters-Str. 33</t>
  </si>
  <si>
    <t>02157-130491</t>
  </si>
  <si>
    <t xml:space="preserve"> Hubert Lieven</t>
  </si>
  <si>
    <t xml:space="preserve"> Alfred Schiffer</t>
  </si>
  <si>
    <t xml:space="preserve"> Karl-Heinz Schmitz</t>
  </si>
  <si>
    <t xml:space="preserve"> Rainer Wehle</t>
  </si>
  <si>
    <t>R. Wehle</t>
  </si>
  <si>
    <t>Kegelcentrum Graf-Recke-Str. 164 (1-4)</t>
  </si>
  <si>
    <t>30,10,05</t>
  </si>
  <si>
    <t>SK Düsseldorf 8</t>
  </si>
  <si>
    <t>Thomas Kamprad,  Kölner Str.  294</t>
  </si>
  <si>
    <t>45219  Kettwig</t>
  </si>
  <si>
    <t>0173-738293</t>
  </si>
  <si>
    <t xml:space="preserve"> Peter Clages</t>
  </si>
  <si>
    <t xml:space="preserve"> Karl-Heinz Buschmann</t>
  </si>
  <si>
    <t xml:space="preserve"> Andre Düllberg</t>
  </si>
  <si>
    <t xml:space="preserve"> Hemut Borkowitz</t>
  </si>
  <si>
    <t>Jörg Reichard</t>
  </si>
  <si>
    <t>Clages</t>
  </si>
  <si>
    <t>Kahl</t>
  </si>
  <si>
    <t>13,11,05</t>
  </si>
  <si>
    <t>Manfred Lüdtke,  Hochstr. 30</t>
  </si>
  <si>
    <t>40878  Ratingen</t>
  </si>
  <si>
    <t>0211-9658642</t>
  </si>
  <si>
    <t xml:space="preserve"> Werner Oster</t>
  </si>
  <si>
    <t>bei Wülfrath spielte ab 61. Wurf Paul Kahl(12) für Chr. Schleicher (16)</t>
  </si>
  <si>
    <t>Zimmer</t>
  </si>
  <si>
    <t>27,11,05</t>
  </si>
  <si>
    <t xml:space="preserve"> Alfonz Bölschazi</t>
  </si>
  <si>
    <t xml:space="preserve"> Horst Thannscheidt</t>
  </si>
  <si>
    <t xml:space="preserve"> Jan Henrik Duthe</t>
  </si>
  <si>
    <t xml:space="preserve"> Georg Winter</t>
  </si>
  <si>
    <t>P.Kahl</t>
  </si>
  <si>
    <t>G.Winter</t>
  </si>
  <si>
    <t>19,02,06</t>
  </si>
  <si>
    <t xml:space="preserve"> Gerd Ummelmann</t>
  </si>
  <si>
    <t xml:space="preserve"> Helmut Kruckow</t>
  </si>
  <si>
    <t xml:space="preserve"> Bernd Wolf</t>
  </si>
  <si>
    <t>Korschenbroich hat Mannschaft zurückgezogen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</si>
</sst>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</numFmts>
  <fonts count="27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Tahoma"/>
      <family val="0"/>
    </font>
    <font>
      <sz val="10"/>
      <color indexed="8"/>
      <name val="Arial"/>
      <family val="0"/>
    </font>
    <font>
      <b/>
      <i/>
      <sz val="12"/>
      <color indexed="8"/>
      <name val="Arial MT Black"/>
      <family val="0"/>
    </font>
    <font>
      <b/>
      <sz val="12"/>
      <color indexed="8"/>
      <name val="Arial"/>
      <family val="0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3"/>
      <color indexed="8"/>
      <name val="Arial"/>
      <family val="0"/>
    </font>
    <font>
      <sz val="13"/>
      <color indexed="8"/>
      <name val="Arial"/>
      <family val="0"/>
    </font>
    <font>
      <i/>
      <sz val="13"/>
      <color indexed="8"/>
      <name val="Times New Roman"/>
      <family val="0"/>
    </font>
    <font>
      <i/>
      <sz val="12"/>
      <color indexed="8"/>
      <name val="Arial"/>
      <family val="2"/>
    </font>
    <font>
      <i/>
      <sz val="12"/>
      <color indexed="8"/>
      <name val="Gaze"/>
      <family val="0"/>
    </font>
    <font>
      <sz val="10"/>
      <color indexed="10"/>
      <name val="Arial"/>
      <family val="2"/>
    </font>
    <font>
      <i/>
      <sz val="9"/>
      <color indexed="8"/>
      <name val="Arial"/>
      <family val="2"/>
    </font>
    <font>
      <sz val="6"/>
      <color indexed="8"/>
      <name val="Arial"/>
      <family val="2"/>
    </font>
    <font>
      <b/>
      <sz val="15"/>
      <color indexed="8"/>
      <name val="Mistral"/>
      <family val="4"/>
    </font>
    <font>
      <b/>
      <sz val="11"/>
      <color indexed="8"/>
      <name val="Arial"/>
      <family val="2"/>
    </font>
    <font>
      <b/>
      <sz val="16"/>
      <color indexed="8"/>
      <name val="Mistral"/>
      <family val="4"/>
    </font>
    <font>
      <sz val="12"/>
      <color indexed="8"/>
      <name val="Arial"/>
      <family val="2"/>
    </font>
    <font>
      <i/>
      <sz val="11"/>
      <color indexed="8"/>
      <name val="Arial"/>
      <family val="2"/>
    </font>
    <font>
      <i/>
      <sz val="9"/>
      <color indexed="8"/>
      <name val="Gaze"/>
      <family val="0"/>
    </font>
    <font>
      <sz val="11"/>
      <color indexed="8"/>
      <name val="Arial"/>
      <family val="2"/>
    </font>
    <font>
      <i/>
      <sz val="10"/>
      <color indexed="8"/>
      <name val="Gaze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5" fillId="0" borderId="2" xfId="0" applyFont="1" applyBorder="1" applyAlignment="1">
      <alignment/>
    </xf>
    <xf numFmtId="0" fontId="9" fillId="0" borderId="2" xfId="0" applyFont="1" applyBorder="1" applyAlignment="1">
      <alignment horizontal="right"/>
    </xf>
    <xf numFmtId="0" fontId="9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/>
    </xf>
    <xf numFmtId="0" fontId="9" fillId="0" borderId="2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9" fillId="0" borderId="7" xfId="0" applyFont="1" applyBorder="1" applyAlignment="1">
      <alignment horizontal="right"/>
    </xf>
    <xf numFmtId="0" fontId="9" fillId="0" borderId="7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1" fontId="5" fillId="0" borderId="0" xfId="0" applyNumberFormat="1" applyFont="1" applyAlignment="1">
      <alignment/>
    </xf>
    <xf numFmtId="0" fontId="12" fillId="0" borderId="0" xfId="0" applyFont="1" applyAlignment="1">
      <alignment/>
    </xf>
    <xf numFmtId="0" fontId="16" fillId="0" borderId="2" xfId="0" applyFont="1" applyBorder="1" applyAlignment="1">
      <alignment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horizontal="center" vertical="top"/>
    </xf>
    <xf numFmtId="0" fontId="9" fillId="0" borderId="0" xfId="0" applyFont="1" applyAlignment="1" applyProtection="1">
      <alignment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0" fillId="0" borderId="2" xfId="0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9" fillId="0" borderId="2" xfId="0" applyFont="1" applyBorder="1" applyAlignment="1" applyProtection="1">
      <alignment/>
      <protection locked="0"/>
    </xf>
    <xf numFmtId="0" fontId="10" fillId="0" borderId="0" xfId="0" applyFont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1" fontId="12" fillId="0" borderId="9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2" borderId="9" xfId="0" applyNumberFormat="1" applyFont="1" applyFill="1" applyBorder="1" applyAlignment="1">
      <alignment horizontal="center"/>
    </xf>
    <xf numFmtId="1" fontId="12" fillId="2" borderId="5" xfId="0" applyNumberFormat="1" applyFont="1" applyFill="1" applyBorder="1" applyAlignment="1">
      <alignment horizontal="center"/>
    </xf>
    <xf numFmtId="0" fontId="13" fillId="0" borderId="9" xfId="0" applyFont="1" applyBorder="1" applyAlignment="1" applyProtection="1">
      <alignment horizontal="left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13" fillId="0" borderId="5" xfId="0" applyFont="1" applyBorder="1" applyAlignment="1" applyProtection="1">
      <alignment horizontal="left"/>
      <protection locked="0"/>
    </xf>
    <xf numFmtId="0" fontId="17" fillId="0" borderId="1" xfId="0" applyFont="1" applyBorder="1" applyAlignment="1">
      <alignment horizontal="right"/>
    </xf>
    <xf numFmtId="0" fontId="17" fillId="0" borderId="1" xfId="0" applyFont="1" applyBorder="1" applyAlignment="1" applyProtection="1">
      <alignment horizontal="right"/>
      <protection locked="0"/>
    </xf>
    <xf numFmtId="0" fontId="14" fillId="0" borderId="1" xfId="0" applyFont="1" applyBorder="1" applyAlignment="1" applyProtection="1">
      <alignment horizontal="right"/>
      <protection locked="0"/>
    </xf>
    <xf numFmtId="0" fontId="13" fillId="2" borderId="9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/>
    </xf>
    <xf numFmtId="0" fontId="15" fillId="0" borderId="1" xfId="0" applyFont="1" applyBorder="1" applyAlignment="1" applyProtection="1">
      <alignment horizontal="center"/>
      <protection locked="0"/>
    </xf>
    <xf numFmtId="1" fontId="12" fillId="0" borderId="5" xfId="0" applyNumberFormat="1" applyFont="1" applyBorder="1" applyAlignment="1">
      <alignment horizontal="center"/>
    </xf>
    <xf numFmtId="0" fontId="19" fillId="0" borderId="1" xfId="0" applyFont="1" applyBorder="1" applyAlignment="1" applyProtection="1">
      <alignment horizontal="left"/>
      <protection locked="0"/>
    </xf>
    <xf numFmtId="0" fontId="21" fillId="0" borderId="1" xfId="0" applyFont="1" applyBorder="1" applyAlignment="1" applyProtection="1">
      <alignment horizontal="left"/>
      <protection locked="0"/>
    </xf>
    <xf numFmtId="0" fontId="20" fillId="0" borderId="4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20" fillId="0" borderId="4" xfId="0" applyFont="1" applyBorder="1" applyAlignment="1" applyProtection="1">
      <alignment horizontal="left"/>
      <protection locked="0"/>
    </xf>
    <xf numFmtId="0" fontId="17" fillId="0" borderId="1" xfId="0" applyFont="1" applyBorder="1" applyAlignment="1" applyProtection="1">
      <alignment horizontal="left"/>
      <protection locked="0"/>
    </xf>
    <xf numFmtId="0" fontId="10" fillId="0" borderId="4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2" fillId="2" borderId="10" xfId="0" applyFont="1" applyFill="1" applyBorder="1" applyAlignment="1">
      <alignment horizontal="center"/>
    </xf>
    <xf numFmtId="1" fontId="12" fillId="2" borderId="10" xfId="0" applyNumberFormat="1" applyFont="1" applyFill="1" applyBorder="1" applyAlignment="1">
      <alignment horizontal="center"/>
    </xf>
    <xf numFmtId="1" fontId="12" fillId="2" borderId="3" xfId="0" applyNumberFormat="1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9" xfId="0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/>
      <protection locked="0"/>
    </xf>
    <xf numFmtId="1" fontId="12" fillId="0" borderId="9" xfId="0" applyNumberFormat="1" applyFont="1" applyBorder="1" applyAlignment="1" applyProtection="1">
      <alignment horizontal="center"/>
      <protection locked="0"/>
    </xf>
    <xf numFmtId="1" fontId="12" fillId="0" borderId="5" xfId="0" applyNumberFormat="1" applyFont="1" applyBorder="1" applyAlignment="1" applyProtection="1">
      <alignment horizontal="center"/>
      <protection locked="0"/>
    </xf>
    <xf numFmtId="0" fontId="12" fillId="0" borderId="5" xfId="0" applyFont="1" applyBorder="1" applyAlignment="1">
      <alignment horizontal="center"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0" fontId="13" fillId="0" borderId="4" xfId="0" applyFont="1" applyBorder="1" applyAlignment="1" applyProtection="1">
      <alignment horizontal="left"/>
      <protection locked="0"/>
    </xf>
    <xf numFmtId="0" fontId="19" fillId="0" borderId="1" xfId="0" applyFont="1" applyBorder="1" applyAlignment="1" applyProtection="1">
      <alignment horizontal="center"/>
      <protection locked="0"/>
    </xf>
    <xf numFmtId="0" fontId="17" fillId="0" borderId="4" xfId="0" applyFont="1" applyBorder="1" applyAlignment="1">
      <alignment horizontal="left"/>
    </xf>
    <xf numFmtId="0" fontId="23" fillId="0" borderId="4" xfId="0" applyFont="1" applyBorder="1" applyAlignment="1">
      <alignment horizontal="left"/>
    </xf>
    <xf numFmtId="0" fontId="23" fillId="0" borderId="4" xfId="0" applyFont="1" applyBorder="1" applyAlignment="1" applyProtection="1">
      <alignment horizontal="left"/>
      <protection locked="0"/>
    </xf>
    <xf numFmtId="0" fontId="17" fillId="0" borderId="1" xfId="0" applyFont="1" applyBorder="1" applyAlignment="1" applyProtection="1">
      <alignment horizontal="center"/>
      <protection locked="0"/>
    </xf>
    <xf numFmtId="0" fontId="24" fillId="0" borderId="1" xfId="0" applyFont="1" applyBorder="1" applyAlignment="1" applyProtection="1">
      <alignment horizontal="center"/>
      <protection locked="0"/>
    </xf>
    <xf numFmtId="0" fontId="17" fillId="0" borderId="4" xfId="0" applyFont="1" applyBorder="1" applyAlignment="1" applyProtection="1">
      <alignment horizontal="left"/>
      <protection locked="0"/>
    </xf>
    <xf numFmtId="0" fontId="25" fillId="0" borderId="4" xfId="0" applyFont="1" applyBorder="1" applyAlignment="1">
      <alignment horizontal="left"/>
    </xf>
    <xf numFmtId="0" fontId="26" fillId="0" borderId="1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erren-3_02_05-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erren-3_03_05-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erren-3_04_05-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erren-3_05_05-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erren-3_06_05-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erren-3_07_05-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erren-3_10_05-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erren-3_09_05-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richt"/>
      <sheetName val="Punkte"/>
      <sheetName val="Tabelle3"/>
      <sheetName val="Tabelle4"/>
    </sheetNames>
    <sheetDataSet>
      <sheetData sheetId="1">
        <row r="1">
          <cell r="B1">
            <v>0</v>
          </cell>
        </row>
        <row r="2">
          <cell r="B2">
            <v>0</v>
          </cell>
        </row>
        <row r="3">
          <cell r="B3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richt"/>
      <sheetName val="Punkte"/>
      <sheetName val="Tabelle3"/>
      <sheetName val="Tabelle4"/>
    </sheetNames>
    <sheetDataSet>
      <sheetData sheetId="1">
        <row r="1">
          <cell r="B1">
            <v>1</v>
          </cell>
          <cell r="O1">
            <v>1</v>
          </cell>
          <cell r="P1">
            <v>1</v>
          </cell>
          <cell r="Q1">
            <v>1</v>
          </cell>
          <cell r="R1">
            <v>1</v>
          </cell>
          <cell r="U1">
            <v>1</v>
          </cell>
          <cell r="V1">
            <v>1</v>
          </cell>
          <cell r="W1">
            <v>1</v>
          </cell>
          <cell r="Z1">
            <v>1</v>
          </cell>
        </row>
        <row r="2">
          <cell r="B2">
            <v>0</v>
          </cell>
          <cell r="O2">
            <v>1</v>
          </cell>
          <cell r="P2">
            <v>1</v>
          </cell>
          <cell r="Q2">
            <v>1</v>
          </cell>
          <cell r="T2">
            <v>1</v>
          </cell>
          <cell r="U2">
            <v>1</v>
          </cell>
          <cell r="V2">
            <v>1</v>
          </cell>
          <cell r="Y2">
            <v>0</v>
          </cell>
          <cell r="Z2">
            <v>1</v>
          </cell>
        </row>
        <row r="3">
          <cell r="B3">
            <v>0</v>
          </cell>
          <cell r="O3">
            <v>1</v>
          </cell>
          <cell r="P3">
            <v>1</v>
          </cell>
          <cell r="S3">
            <v>1</v>
          </cell>
          <cell r="T3">
            <v>1</v>
          </cell>
          <cell r="U3">
            <v>1</v>
          </cell>
          <cell r="X3">
            <v>0</v>
          </cell>
          <cell r="Y3">
            <v>0</v>
          </cell>
          <cell r="Z3">
            <v>1</v>
          </cell>
        </row>
        <row r="4">
          <cell r="O4">
            <v>1</v>
          </cell>
          <cell r="R4">
            <v>1</v>
          </cell>
          <cell r="S4">
            <v>1</v>
          </cell>
          <cell r="T4">
            <v>1</v>
          </cell>
          <cell r="W4">
            <v>0</v>
          </cell>
          <cell r="X4">
            <v>0</v>
          </cell>
          <cell r="Y4">
            <v>0</v>
          </cell>
          <cell r="Z4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richt"/>
      <sheetName val="Punkte"/>
      <sheetName val="Tabelle3"/>
      <sheetName val="Tabelle4"/>
    </sheetNames>
    <sheetDataSet>
      <sheetData sheetId="1">
        <row r="1">
          <cell r="B1">
            <v>0</v>
          </cell>
        </row>
        <row r="2">
          <cell r="B2">
            <v>0</v>
          </cell>
        </row>
        <row r="3">
          <cell r="B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richt"/>
      <sheetName val="Punkte"/>
      <sheetName val="Tabelle3"/>
      <sheetName val="Tabelle4"/>
    </sheetNames>
    <sheetDataSet>
      <sheetData sheetId="1">
        <row r="1">
          <cell r="B1">
            <v>0</v>
          </cell>
        </row>
        <row r="2">
          <cell r="B2">
            <v>2</v>
          </cell>
        </row>
        <row r="3">
          <cell r="B3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ericht"/>
      <sheetName val="Punkte"/>
      <sheetName val="Tabelle3"/>
      <sheetName val="Tabelle4"/>
    </sheetNames>
    <sheetDataSet>
      <sheetData sheetId="1">
        <row r="1">
          <cell r="B1">
            <v>0</v>
          </cell>
        </row>
        <row r="2">
          <cell r="B2">
            <v>0</v>
          </cell>
        </row>
        <row r="3">
          <cell r="B3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ericht"/>
      <sheetName val="Punkte"/>
      <sheetName val="Tabelle3"/>
      <sheetName val="Tabelle4"/>
    </sheetNames>
    <sheetDataSet>
      <sheetData sheetId="1">
        <row r="1">
          <cell r="B1">
            <v>0</v>
          </cell>
        </row>
        <row r="2">
          <cell r="B2">
            <v>0</v>
          </cell>
        </row>
        <row r="3">
          <cell r="B3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ericht"/>
      <sheetName val="Punkte"/>
      <sheetName val="Tabelle3"/>
      <sheetName val="Tabelle4"/>
    </sheetNames>
    <sheetDataSet>
      <sheetData sheetId="1">
        <row r="1">
          <cell r="B1">
            <v>0</v>
          </cell>
        </row>
        <row r="2">
          <cell r="B2">
            <v>0</v>
          </cell>
        </row>
        <row r="3">
          <cell r="B3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ericht"/>
      <sheetName val="Punkte"/>
      <sheetName val="Tabelle3"/>
      <sheetName val="Tabelle4"/>
    </sheetNames>
    <sheetDataSet>
      <sheetData sheetId="1">
        <row r="1">
          <cell r="B1">
            <v>0</v>
          </cell>
        </row>
        <row r="2">
          <cell r="B2">
            <v>0</v>
          </cell>
        </row>
        <row r="3">
          <cell r="B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9"/>
    </row>
    <row r="2" spans="1:13" ht="19.5" customHeight="1">
      <c r="A2" s="1" t="s">
        <v>1</v>
      </c>
      <c r="M2" s="9"/>
    </row>
    <row r="3" spans="7:13" ht="18">
      <c r="G3" s="3" t="s">
        <v>2</v>
      </c>
      <c r="H3" s="3"/>
      <c r="I3" s="3"/>
      <c r="M3" s="9"/>
    </row>
    <row r="4" spans="1:17" ht="15.75">
      <c r="A4" s="2" t="s">
        <v>3</v>
      </c>
      <c r="M4" s="9"/>
      <c r="O4" s="4" t="s">
        <v>4</v>
      </c>
      <c r="P4" s="31">
        <v>3</v>
      </c>
      <c r="Q4" s="32"/>
    </row>
    <row r="5" spans="13:17" ht="3" customHeight="1">
      <c r="M5" s="9"/>
      <c r="P5" s="33"/>
      <c r="Q5" s="33"/>
    </row>
    <row r="6" spans="1:17" ht="15">
      <c r="A6" s="29" t="s">
        <v>5</v>
      </c>
      <c r="B6" s="4"/>
      <c r="C6" s="4"/>
      <c r="D6" s="4"/>
      <c r="E6" s="4"/>
      <c r="F6" s="7"/>
      <c r="G6" s="4"/>
      <c r="H6" s="4"/>
      <c r="I6" s="4"/>
      <c r="J6" s="4"/>
      <c r="K6" s="4"/>
      <c r="L6" s="30">
        <v>1</v>
      </c>
      <c r="M6" s="10" t="s">
        <v>6</v>
      </c>
      <c r="N6" s="5"/>
      <c r="O6" s="4"/>
      <c r="P6" s="29"/>
      <c r="Q6" s="29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1"/>
      <c r="N7" s="4"/>
      <c r="O7" s="4"/>
      <c r="P7" s="29"/>
      <c r="Q7" s="29"/>
    </row>
    <row r="8" spans="1:17" ht="15" customHeight="1">
      <c r="A8" s="8" t="s">
        <v>7</v>
      </c>
      <c r="B8" s="8"/>
      <c r="C8" s="69" t="s">
        <v>8</v>
      </c>
      <c r="D8" s="69"/>
      <c r="E8" s="69"/>
      <c r="F8" s="69"/>
      <c r="G8" s="69"/>
      <c r="H8" s="69"/>
      <c r="I8" s="69"/>
      <c r="J8" s="69"/>
      <c r="K8" s="69"/>
      <c r="L8" s="69"/>
      <c r="M8" s="70"/>
      <c r="N8" s="8"/>
      <c r="O8" s="4" t="s">
        <v>9</v>
      </c>
      <c r="P8" s="57"/>
      <c r="Q8" s="57" t="s">
        <v>10</v>
      </c>
    </row>
    <row r="9" spans="1:17" ht="3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1"/>
      <c r="N9" s="6"/>
      <c r="O9" s="6"/>
      <c r="P9" s="6"/>
      <c r="Q9" s="6"/>
    </row>
    <row r="10" spans="1:17" ht="16.5" customHeight="1">
      <c r="A10" s="8" t="s">
        <v>11</v>
      </c>
      <c r="B10" s="8"/>
      <c r="C10" s="65" t="s">
        <v>12</v>
      </c>
      <c r="D10" s="65"/>
      <c r="E10" s="65"/>
      <c r="F10" s="65"/>
      <c r="G10" s="65"/>
      <c r="H10" s="41"/>
      <c r="I10" s="42"/>
      <c r="J10" s="8" t="s">
        <v>13</v>
      </c>
      <c r="K10" s="67" t="s">
        <v>14</v>
      </c>
      <c r="L10" s="67"/>
      <c r="M10" s="67"/>
      <c r="N10" s="67"/>
      <c r="O10" s="67"/>
      <c r="P10" s="67"/>
      <c r="Q10" s="67"/>
    </row>
    <row r="11" spans="2:17" ht="3.75" customHeight="1">
      <c r="B11" s="4"/>
      <c r="C11" s="4"/>
      <c r="D11" s="4"/>
      <c r="E11" s="4"/>
      <c r="F11" s="4"/>
      <c r="G11" s="4"/>
      <c r="H11" s="43"/>
      <c r="I11" s="29"/>
      <c r="J11" s="4"/>
      <c r="K11" s="29"/>
      <c r="L11" s="29"/>
      <c r="M11" s="29"/>
      <c r="N11" s="29"/>
      <c r="O11" s="29"/>
      <c r="P11" s="29"/>
      <c r="Q11" s="29"/>
    </row>
    <row r="12" spans="1:17" ht="12.75" customHeight="1">
      <c r="A12" s="8" t="s">
        <v>15</v>
      </c>
      <c r="B12" s="4"/>
      <c r="C12" s="66" t="s">
        <v>16</v>
      </c>
      <c r="D12" s="66"/>
      <c r="E12" s="66"/>
      <c r="F12" s="66"/>
      <c r="G12" s="66"/>
      <c r="H12" s="43"/>
      <c r="I12" s="29"/>
      <c r="J12" s="8" t="s">
        <v>17</v>
      </c>
      <c r="K12" s="68" t="s">
        <v>18</v>
      </c>
      <c r="L12" s="68"/>
      <c r="M12" s="68"/>
      <c r="N12" s="68"/>
      <c r="O12" s="68"/>
      <c r="P12" s="68"/>
      <c r="Q12" s="68"/>
    </row>
    <row r="13" spans="1:17" ht="3.75" customHeight="1">
      <c r="A13" s="4"/>
      <c r="B13" s="4"/>
      <c r="C13" s="4"/>
      <c r="D13" s="4"/>
      <c r="E13" s="4"/>
      <c r="F13" s="4"/>
      <c r="G13" s="4"/>
      <c r="H13" s="43"/>
      <c r="I13" s="29"/>
      <c r="J13" s="29"/>
      <c r="K13" s="29"/>
      <c r="L13" s="29"/>
      <c r="M13" s="29"/>
      <c r="N13" s="29"/>
      <c r="O13" s="29"/>
      <c r="P13" s="29"/>
      <c r="Q13" s="29"/>
    </row>
    <row r="14" spans="1:17" ht="12.75" customHeight="1">
      <c r="A14" s="66" t="s">
        <v>19</v>
      </c>
      <c r="B14" s="66"/>
      <c r="C14" s="66"/>
      <c r="D14" s="66"/>
      <c r="E14" s="44" t="s">
        <v>20</v>
      </c>
      <c r="F14" s="55"/>
      <c r="G14" s="55" t="s">
        <v>21</v>
      </c>
      <c r="H14" s="41"/>
      <c r="I14" s="42"/>
      <c r="J14" s="68" t="s">
        <v>22</v>
      </c>
      <c r="K14" s="68"/>
      <c r="L14" s="68"/>
      <c r="M14" s="68"/>
      <c r="N14" s="42"/>
      <c r="O14" s="44" t="s">
        <v>20</v>
      </c>
      <c r="P14" s="56"/>
      <c r="Q14" s="56" t="s">
        <v>23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6" t="s">
        <v>24</v>
      </c>
      <c r="B16" s="12"/>
      <c r="C16" s="12" t="s">
        <v>25</v>
      </c>
      <c r="D16" s="12"/>
      <c r="E16" s="14"/>
      <c r="F16" s="17" t="s">
        <v>26</v>
      </c>
      <c r="G16" s="13" t="s">
        <v>27</v>
      </c>
      <c r="H16" s="14"/>
      <c r="I16" s="12"/>
      <c r="J16" s="17" t="s">
        <v>27</v>
      </c>
      <c r="K16" s="17" t="s">
        <v>26</v>
      </c>
      <c r="L16" s="12"/>
      <c r="M16" s="12" t="s">
        <v>28</v>
      </c>
      <c r="N16" s="12"/>
      <c r="O16" s="12"/>
      <c r="P16" s="14"/>
      <c r="Q16" s="14" t="s">
        <v>29</v>
      </c>
    </row>
    <row r="17" spans="1:17" ht="16.5" customHeight="1">
      <c r="A17" s="53">
        <v>13</v>
      </c>
      <c r="B17" s="52" t="s">
        <v>30</v>
      </c>
      <c r="C17" s="52"/>
      <c r="D17" s="52"/>
      <c r="E17" s="54"/>
      <c r="F17" s="74">
        <v>1</v>
      </c>
      <c r="G17" s="75">
        <v>645</v>
      </c>
      <c r="H17" s="76"/>
      <c r="I17" s="77"/>
      <c r="J17" s="78">
        <v>717</v>
      </c>
      <c r="K17" s="79">
        <v>7</v>
      </c>
      <c r="L17" s="52" t="s">
        <v>31</v>
      </c>
      <c r="M17" s="52"/>
      <c r="N17" s="52"/>
      <c r="O17" s="52"/>
      <c r="P17" s="54"/>
      <c r="Q17" s="53">
        <v>7</v>
      </c>
    </row>
    <row r="18" spans="1:17" ht="16.5" customHeight="1">
      <c r="A18" s="53">
        <v>14</v>
      </c>
      <c r="B18" s="52" t="s">
        <v>32</v>
      </c>
      <c r="C18" s="52"/>
      <c r="D18" s="52"/>
      <c r="E18" s="54"/>
      <c r="F18" s="74">
        <v>2</v>
      </c>
      <c r="G18" s="75">
        <v>656</v>
      </c>
      <c r="H18" s="76"/>
      <c r="I18" s="77"/>
      <c r="J18" s="78">
        <v>693</v>
      </c>
      <c r="K18" s="79">
        <v>4</v>
      </c>
      <c r="L18" s="52" t="s">
        <v>33</v>
      </c>
      <c r="M18" s="52"/>
      <c r="N18" s="82"/>
      <c r="O18" s="82"/>
      <c r="P18" s="54"/>
      <c r="Q18" s="53">
        <v>8</v>
      </c>
    </row>
    <row r="19" spans="1:17" ht="16.5" customHeight="1">
      <c r="A19" s="53">
        <v>15</v>
      </c>
      <c r="B19" s="52" t="s">
        <v>34</v>
      </c>
      <c r="C19" s="52"/>
      <c r="D19" s="52"/>
      <c r="E19" s="54"/>
      <c r="F19" s="74">
        <v>6</v>
      </c>
      <c r="G19" s="75">
        <v>717</v>
      </c>
      <c r="H19" s="76"/>
      <c r="I19" s="77"/>
      <c r="J19" s="78">
        <v>709</v>
      </c>
      <c r="K19" s="79">
        <v>5</v>
      </c>
      <c r="L19" s="52" t="s">
        <v>35</v>
      </c>
      <c r="M19" s="52"/>
      <c r="N19" s="52"/>
      <c r="O19" s="52"/>
      <c r="P19" s="54"/>
      <c r="Q19" s="53">
        <v>9</v>
      </c>
    </row>
    <row r="20" spans="1:17" ht="16.5" customHeight="1">
      <c r="A20" s="53">
        <v>16</v>
      </c>
      <c r="B20" s="52" t="s">
        <v>36</v>
      </c>
      <c r="C20" s="52"/>
      <c r="D20" s="52"/>
      <c r="E20" s="54"/>
      <c r="F20" s="74">
        <v>8</v>
      </c>
      <c r="G20" s="75">
        <v>720</v>
      </c>
      <c r="H20" s="76"/>
      <c r="I20" s="77"/>
      <c r="J20" s="78">
        <v>680</v>
      </c>
      <c r="K20" s="79">
        <v>3</v>
      </c>
      <c r="L20" s="52" t="s">
        <v>37</v>
      </c>
      <c r="M20" s="52"/>
      <c r="N20" s="52"/>
      <c r="O20" s="52"/>
      <c r="P20" s="54"/>
      <c r="Q20" s="53">
        <v>10</v>
      </c>
    </row>
    <row r="21" spans="1:17" ht="16.5" customHeight="1">
      <c r="A21" s="38"/>
      <c r="B21" s="58"/>
      <c r="C21" s="59"/>
      <c r="D21" s="59"/>
      <c r="E21" s="60"/>
      <c r="F21" s="37"/>
      <c r="G21" s="71"/>
      <c r="H21" s="37"/>
      <c r="I21" s="72"/>
      <c r="J21" s="73"/>
      <c r="K21" s="37"/>
      <c r="L21" s="58"/>
      <c r="M21" s="59"/>
      <c r="N21" s="59"/>
      <c r="O21" s="59"/>
      <c r="P21" s="60"/>
      <c r="Q21" s="39"/>
    </row>
    <row r="22" spans="1:17" ht="16.5" customHeight="1">
      <c r="A22" s="38"/>
      <c r="B22" s="58"/>
      <c r="C22" s="59"/>
      <c r="D22" s="59"/>
      <c r="E22" s="60"/>
      <c r="F22" s="37"/>
      <c r="G22" s="45"/>
      <c r="H22" s="46"/>
      <c r="I22" s="50"/>
      <c r="J22" s="51"/>
      <c r="K22" s="37"/>
      <c r="L22" s="58"/>
      <c r="M22" s="59"/>
      <c r="N22" s="59"/>
      <c r="O22" s="59"/>
      <c r="P22" s="60"/>
      <c r="Q22" s="40"/>
    </row>
    <row r="23" spans="1:17" ht="16.5">
      <c r="A23" s="18"/>
      <c r="B23" s="18"/>
      <c r="C23" s="18"/>
      <c r="D23" s="18"/>
      <c r="E23" s="19"/>
      <c r="F23" s="19" t="s">
        <v>38</v>
      </c>
      <c r="G23" s="49">
        <f>SUM(G17:H22)</f>
        <v>2738</v>
      </c>
      <c r="H23" s="48"/>
      <c r="I23" s="47"/>
      <c r="J23" s="62">
        <f>SUM(J17:K22)</f>
        <v>2818</v>
      </c>
      <c r="K23" s="20" t="s">
        <v>39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18"/>
      <c r="I24" s="18"/>
      <c r="J24" s="34"/>
    </row>
    <row r="25" spans="1:17" ht="16.5" customHeight="1">
      <c r="A25" s="81">
        <f>G23-J23</f>
        <v>-80</v>
      </c>
      <c r="B25" s="23">
        <f>IF(G23=0,0,AVERAGE(G17:H22))</f>
        <v>684.5</v>
      </c>
      <c r="F25" s="5" t="s">
        <v>40</v>
      </c>
      <c r="G25" s="36">
        <f>SUM(F17:F22)</f>
        <v>17</v>
      </c>
      <c r="H25" s="35"/>
      <c r="I25" s="35">
        <f>SUM(K17:K22)</f>
        <v>19</v>
      </c>
      <c r="J25" s="36">
        <f>SUM(K17:K22)</f>
        <v>19</v>
      </c>
      <c r="K25" s="4" t="s">
        <v>41</v>
      </c>
      <c r="L25" s="4"/>
      <c r="P25" s="23">
        <f>IF(J23=0,0,AVERAGE(J17:J22))</f>
        <v>699.75</v>
      </c>
      <c r="Q25" s="80">
        <f>J23-G23</f>
        <v>80</v>
      </c>
    </row>
    <row r="26" spans="7:10" ht="3" customHeight="1">
      <c r="G26" s="35"/>
      <c r="H26" s="24"/>
      <c r="I26" s="24"/>
      <c r="J26" s="35"/>
    </row>
    <row r="27" spans="1:17" ht="16.5" customHeight="1">
      <c r="A27" s="26" t="s">
        <v>42</v>
      </c>
      <c r="B27" s="27" t="s">
        <v>43</v>
      </c>
      <c r="F27" s="5" t="s">
        <v>44</v>
      </c>
      <c r="G27" s="36">
        <v>0</v>
      </c>
      <c r="H27" s="35"/>
      <c r="I27" s="35">
        <f>IF(I23=0,0,SUM(Punkte!B1:B3))</f>
        <v>0</v>
      </c>
      <c r="J27" s="36">
        <v>3</v>
      </c>
      <c r="K27" s="4" t="s">
        <v>45</v>
      </c>
      <c r="L27" s="4"/>
      <c r="P27" s="28" t="s">
        <v>43</v>
      </c>
      <c r="Q27" s="28" t="s">
        <v>42</v>
      </c>
    </row>
    <row r="28" spans="1:17" ht="18" customHeight="1">
      <c r="A28" s="4" t="s">
        <v>46</v>
      </c>
      <c r="B28" s="4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</row>
    <row r="29" spans="1:10" ht="3" customHeight="1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7" ht="18.75" customHeight="1">
      <c r="A30" s="4" t="s">
        <v>47</v>
      </c>
      <c r="B30" s="4"/>
      <c r="C30" s="4"/>
      <c r="D30" s="63" t="s">
        <v>48</v>
      </c>
      <c r="E30" s="63"/>
      <c r="F30" s="63"/>
      <c r="G30" s="63"/>
      <c r="H30" s="4"/>
      <c r="I30" s="4"/>
      <c r="J30" s="4" t="s">
        <v>47</v>
      </c>
      <c r="M30" s="64" t="s">
        <v>49</v>
      </c>
      <c r="N30" s="64"/>
      <c r="O30" s="64"/>
      <c r="P30" s="64"/>
      <c r="Q30" s="64"/>
    </row>
  </sheetData>
  <printOptions/>
  <pageMargins left="0.75" right="0.3" top="0.35" bottom="1" header="0.19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9"/>
    </row>
    <row r="2" spans="1:13" ht="19.5" customHeight="1">
      <c r="A2" s="1" t="s">
        <v>1</v>
      </c>
      <c r="M2" s="9"/>
    </row>
    <row r="3" spans="7:13" ht="18">
      <c r="G3" s="3" t="s">
        <v>2</v>
      </c>
      <c r="H3" s="3"/>
      <c r="I3" s="3"/>
      <c r="M3" s="9"/>
    </row>
    <row r="4" spans="1:17" ht="15.75">
      <c r="A4" s="2" t="s">
        <v>3</v>
      </c>
      <c r="M4" s="9"/>
      <c r="O4" s="4" t="s">
        <v>4</v>
      </c>
      <c r="P4" s="31">
        <v>28</v>
      </c>
      <c r="Q4" s="32"/>
    </row>
    <row r="5" spans="13:17" ht="3" customHeight="1">
      <c r="M5" s="9"/>
      <c r="P5" s="33"/>
      <c r="Q5" s="33"/>
    </row>
    <row r="6" spans="1:17" ht="15">
      <c r="A6" s="29" t="s">
        <v>63</v>
      </c>
      <c r="B6" s="4"/>
      <c r="C6" s="4"/>
      <c r="D6" s="4"/>
      <c r="E6" s="4"/>
      <c r="F6" s="7"/>
      <c r="G6" s="4"/>
      <c r="H6" s="4"/>
      <c r="I6" s="4"/>
      <c r="J6" s="4"/>
      <c r="K6" s="4"/>
      <c r="L6" s="30">
        <v>10</v>
      </c>
      <c r="M6" s="10" t="s">
        <v>6</v>
      </c>
      <c r="N6" s="5"/>
      <c r="O6" s="4"/>
      <c r="P6" s="29"/>
      <c r="Q6" s="29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1"/>
      <c r="N7" s="4"/>
      <c r="O7" s="4"/>
      <c r="P7" s="29"/>
      <c r="Q7" s="29"/>
    </row>
    <row r="8" spans="1:17" ht="15" customHeight="1">
      <c r="A8" s="8" t="s">
        <v>7</v>
      </c>
      <c r="B8" s="8"/>
      <c r="C8" s="84" t="s">
        <v>8</v>
      </c>
      <c r="D8" s="69"/>
      <c r="E8" s="69"/>
      <c r="F8" s="69"/>
      <c r="G8" s="69"/>
      <c r="H8" s="69"/>
      <c r="I8" s="69"/>
      <c r="J8" s="69"/>
      <c r="K8" s="69"/>
      <c r="L8" s="69"/>
      <c r="M8" s="70"/>
      <c r="N8" s="8"/>
      <c r="O8" s="4" t="s">
        <v>9</v>
      </c>
      <c r="P8" s="57"/>
      <c r="Q8" s="57" t="s">
        <v>108</v>
      </c>
    </row>
    <row r="9" spans="1:17" ht="3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1"/>
      <c r="N9" s="6"/>
      <c r="O9" s="6"/>
      <c r="P9" s="6"/>
      <c r="Q9" s="6"/>
    </row>
    <row r="10" spans="1:17" ht="16.5" customHeight="1">
      <c r="A10" s="8" t="s">
        <v>11</v>
      </c>
      <c r="B10" s="8"/>
      <c r="C10" s="85" t="s">
        <v>12</v>
      </c>
      <c r="D10" s="65"/>
      <c r="E10" s="65"/>
      <c r="F10" s="65"/>
      <c r="G10" s="65"/>
      <c r="H10" s="41"/>
      <c r="I10" s="42"/>
      <c r="J10" s="8" t="s">
        <v>13</v>
      </c>
      <c r="K10" s="90" t="s">
        <v>83</v>
      </c>
      <c r="L10" s="67"/>
      <c r="M10" s="67"/>
      <c r="N10" s="67"/>
      <c r="O10" s="67"/>
      <c r="P10" s="67"/>
      <c r="Q10" s="67"/>
    </row>
    <row r="11" spans="2:17" ht="3.75" customHeight="1">
      <c r="B11" s="4"/>
      <c r="C11" s="4"/>
      <c r="D11" s="4"/>
      <c r="E11" s="4"/>
      <c r="F11" s="4"/>
      <c r="G11" s="4"/>
      <c r="H11" s="43"/>
      <c r="I11" s="29"/>
      <c r="J11" s="4"/>
      <c r="K11" s="4"/>
      <c r="L11" s="29"/>
      <c r="M11" s="29"/>
      <c r="N11" s="29"/>
      <c r="O11" s="29"/>
      <c r="P11" s="29"/>
      <c r="Q11" s="29"/>
    </row>
    <row r="12" spans="1:17" ht="12.75" customHeight="1">
      <c r="A12" s="8" t="s">
        <v>15</v>
      </c>
      <c r="B12" s="4"/>
      <c r="C12" s="66" t="s">
        <v>16</v>
      </c>
      <c r="D12" s="66"/>
      <c r="E12" s="66"/>
      <c r="F12" s="66"/>
      <c r="G12" s="66"/>
      <c r="H12" s="43"/>
      <c r="I12" s="29"/>
      <c r="J12" s="8" t="s">
        <v>17</v>
      </c>
      <c r="K12" s="68" t="s">
        <v>84</v>
      </c>
      <c r="L12" s="68"/>
      <c r="M12" s="68"/>
      <c r="N12" s="68"/>
      <c r="O12" s="68"/>
      <c r="P12" s="68"/>
      <c r="Q12" s="68"/>
    </row>
    <row r="13" spans="1:17" ht="3.75" customHeight="1">
      <c r="A13" s="4"/>
      <c r="B13" s="4"/>
      <c r="C13" s="4"/>
      <c r="D13" s="4"/>
      <c r="E13" s="4"/>
      <c r="F13" s="4"/>
      <c r="G13" s="4"/>
      <c r="H13" s="43"/>
      <c r="I13" s="29"/>
      <c r="J13" s="29"/>
      <c r="K13" s="29"/>
      <c r="L13" s="29"/>
      <c r="M13" s="29"/>
      <c r="N13" s="29"/>
      <c r="O13" s="29"/>
      <c r="P13" s="29"/>
      <c r="Q13" s="29"/>
    </row>
    <row r="14" spans="1:17" ht="12.75" customHeight="1">
      <c r="A14" s="66"/>
      <c r="B14" s="66" t="s">
        <v>19</v>
      </c>
      <c r="C14" s="66"/>
      <c r="D14" s="66"/>
      <c r="E14" s="44" t="s">
        <v>20</v>
      </c>
      <c r="F14" s="55"/>
      <c r="G14" s="55" t="s">
        <v>21</v>
      </c>
      <c r="H14" s="41"/>
      <c r="I14" s="42"/>
      <c r="J14" s="68"/>
      <c r="K14" s="68" t="s">
        <v>85</v>
      </c>
      <c r="L14" s="68"/>
      <c r="M14" s="68"/>
      <c r="N14" s="42"/>
      <c r="O14" s="44" t="s">
        <v>20</v>
      </c>
      <c r="P14" s="56"/>
      <c r="Q14" s="56" t="s">
        <v>86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6" t="s">
        <v>24</v>
      </c>
      <c r="B16" s="12"/>
      <c r="C16" s="12" t="s">
        <v>25</v>
      </c>
      <c r="D16" s="12"/>
      <c r="E16" s="14"/>
      <c r="F16" s="17" t="s">
        <v>26</v>
      </c>
      <c r="G16" s="13" t="s">
        <v>27</v>
      </c>
      <c r="H16" s="14"/>
      <c r="I16" s="12"/>
      <c r="J16" s="17" t="s">
        <v>27</v>
      </c>
      <c r="K16" s="17" t="s">
        <v>26</v>
      </c>
      <c r="L16" s="12"/>
      <c r="M16" s="12" t="s">
        <v>28</v>
      </c>
      <c r="N16" s="12"/>
      <c r="O16" s="12"/>
      <c r="P16" s="14"/>
      <c r="Q16" s="14" t="s">
        <v>29</v>
      </c>
    </row>
    <row r="17" spans="1:17" ht="16.5" customHeight="1">
      <c r="A17" s="53">
        <v>15</v>
      </c>
      <c r="B17" s="52" t="s">
        <v>34</v>
      </c>
      <c r="C17" s="82"/>
      <c r="D17" s="82"/>
      <c r="E17" s="54"/>
      <c r="F17" s="74">
        <v>8</v>
      </c>
      <c r="G17" s="75">
        <v>714</v>
      </c>
      <c r="H17" s="76"/>
      <c r="I17" s="77"/>
      <c r="J17" s="78">
        <v>676</v>
      </c>
      <c r="K17" s="79">
        <v>4</v>
      </c>
      <c r="L17" s="52" t="s">
        <v>87</v>
      </c>
      <c r="M17" s="82"/>
      <c r="N17" s="82"/>
      <c r="O17" s="82"/>
      <c r="P17" s="54"/>
      <c r="Q17" s="53">
        <v>43</v>
      </c>
    </row>
    <row r="18" spans="1:17" ht="16.5" customHeight="1">
      <c r="A18" s="53">
        <v>12</v>
      </c>
      <c r="B18" s="52" t="s">
        <v>59</v>
      </c>
      <c r="C18" s="82"/>
      <c r="D18" s="82"/>
      <c r="E18" s="54"/>
      <c r="F18" s="74">
        <v>7</v>
      </c>
      <c r="G18" s="75">
        <v>692</v>
      </c>
      <c r="H18" s="76"/>
      <c r="I18" s="77"/>
      <c r="J18" s="78">
        <v>577</v>
      </c>
      <c r="K18" s="79">
        <v>2</v>
      </c>
      <c r="L18" s="82" t="s">
        <v>109</v>
      </c>
      <c r="M18" s="82"/>
      <c r="N18" s="82"/>
      <c r="O18" s="82"/>
      <c r="P18" s="54"/>
      <c r="Q18" s="53">
        <v>44</v>
      </c>
    </row>
    <row r="19" spans="1:17" ht="16.5" customHeight="1">
      <c r="A19" s="53">
        <v>8</v>
      </c>
      <c r="B19" s="52" t="s">
        <v>69</v>
      </c>
      <c r="C19" s="82"/>
      <c r="D19" s="82"/>
      <c r="E19" s="54"/>
      <c r="F19" s="74">
        <v>6</v>
      </c>
      <c r="G19" s="75">
        <v>684</v>
      </c>
      <c r="H19" s="76"/>
      <c r="I19" s="77"/>
      <c r="J19" s="78">
        <v>678</v>
      </c>
      <c r="K19" s="79">
        <v>5</v>
      </c>
      <c r="L19" s="52" t="s">
        <v>110</v>
      </c>
      <c r="M19" s="82"/>
      <c r="N19" s="82"/>
      <c r="O19" s="82"/>
      <c r="P19" s="54"/>
      <c r="Q19" s="53">
        <v>45</v>
      </c>
    </row>
    <row r="20" spans="1:17" ht="16.5" customHeight="1">
      <c r="A20" s="53">
        <v>14</v>
      </c>
      <c r="B20" s="52" t="s">
        <v>32</v>
      </c>
      <c r="C20" s="82"/>
      <c r="D20" s="82"/>
      <c r="E20" s="54"/>
      <c r="F20" s="74">
        <v>1</v>
      </c>
      <c r="G20" s="75">
        <v>577</v>
      </c>
      <c r="H20" s="76"/>
      <c r="I20" s="77"/>
      <c r="J20" s="78">
        <v>632</v>
      </c>
      <c r="K20" s="79">
        <v>3</v>
      </c>
      <c r="L20" s="52" t="s">
        <v>111</v>
      </c>
      <c r="M20" s="82"/>
      <c r="N20" s="82"/>
      <c r="O20" s="82"/>
      <c r="P20" s="54"/>
      <c r="Q20" s="53">
        <v>47</v>
      </c>
    </row>
    <row r="21" spans="1:17" ht="16.5" customHeight="1">
      <c r="A21" s="38"/>
      <c r="B21" s="58"/>
      <c r="C21" s="59"/>
      <c r="D21" s="59"/>
      <c r="E21" s="60"/>
      <c r="F21" s="37"/>
      <c r="G21" s="71"/>
      <c r="H21" s="37"/>
      <c r="I21" s="72"/>
      <c r="J21" s="73"/>
      <c r="K21" s="37"/>
      <c r="L21" s="58"/>
      <c r="M21" s="59"/>
      <c r="N21" s="59"/>
      <c r="O21" s="59"/>
      <c r="P21" s="60"/>
      <c r="Q21" s="39"/>
    </row>
    <row r="22" spans="1:17" ht="16.5" customHeight="1">
      <c r="A22" s="38"/>
      <c r="B22" s="58"/>
      <c r="C22" s="59"/>
      <c r="D22" s="59"/>
      <c r="E22" s="60"/>
      <c r="F22" s="37"/>
      <c r="G22" s="45"/>
      <c r="H22" s="46"/>
      <c r="I22" s="50"/>
      <c r="J22" s="51"/>
      <c r="K22" s="37"/>
      <c r="L22" s="58"/>
      <c r="M22" s="59"/>
      <c r="N22" s="59"/>
      <c r="O22" s="59"/>
      <c r="P22" s="60"/>
      <c r="Q22" s="40"/>
    </row>
    <row r="23" spans="1:17" ht="16.5">
      <c r="A23" s="18"/>
      <c r="B23" s="18"/>
      <c r="C23" s="18"/>
      <c r="D23" s="18"/>
      <c r="E23" s="19"/>
      <c r="F23" s="19" t="s">
        <v>38</v>
      </c>
      <c r="G23" s="49">
        <f>SUM(G17:H22)</f>
        <v>2667</v>
      </c>
      <c r="H23" s="48"/>
      <c r="I23" s="47"/>
      <c r="J23" s="62">
        <f>SUM(I17:J22)</f>
        <v>2563</v>
      </c>
      <c r="K23" s="20" t="s">
        <v>39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18"/>
      <c r="I24" s="18"/>
      <c r="J24" s="34"/>
    </row>
    <row r="25" spans="1:17" ht="16.5" customHeight="1">
      <c r="A25" s="81">
        <f>G23-J23</f>
        <v>104</v>
      </c>
      <c r="B25" s="23">
        <f>IF(G23=0,0,AVERAGE(G17:H22))</f>
        <v>666.75</v>
      </c>
      <c r="F25" s="5" t="s">
        <v>40</v>
      </c>
      <c r="G25" s="36">
        <f>SUM(F17:F22)</f>
        <v>22</v>
      </c>
      <c r="H25" s="35"/>
      <c r="I25" s="35">
        <f>SUM(K17:K22)</f>
        <v>14</v>
      </c>
      <c r="J25" s="36">
        <f>SUM(K17:K22)</f>
        <v>14</v>
      </c>
      <c r="K25" s="4" t="s">
        <v>41</v>
      </c>
      <c r="L25" s="4"/>
      <c r="P25" s="23">
        <f>IF(J23=0,0,AVERAGE(J17:J22))</f>
        <v>640.75</v>
      </c>
      <c r="Q25" s="80">
        <f>J23-G23</f>
        <v>-104</v>
      </c>
    </row>
    <row r="26" spans="7:10" ht="3" customHeight="1">
      <c r="G26" s="35"/>
      <c r="H26" s="24"/>
      <c r="I26" s="24"/>
      <c r="J26" s="35"/>
    </row>
    <row r="27" spans="1:17" ht="16.5" customHeight="1">
      <c r="A27" s="26" t="s">
        <v>42</v>
      </c>
      <c r="B27" s="27" t="s">
        <v>43</v>
      </c>
      <c r="F27" s="5" t="s">
        <v>44</v>
      </c>
      <c r="G27" s="36">
        <v>3</v>
      </c>
      <c r="H27" s="35"/>
      <c r="I27" s="35">
        <f>IF(I23=0,0,SUM('[7]Punkte'!B1:B3))</f>
        <v>0</v>
      </c>
      <c r="J27" s="36">
        <v>0</v>
      </c>
      <c r="K27" s="4" t="s">
        <v>45</v>
      </c>
      <c r="L27" s="4"/>
      <c r="P27" s="28" t="s">
        <v>43</v>
      </c>
      <c r="Q27" s="28" t="s">
        <v>42</v>
      </c>
    </row>
    <row r="28" spans="1:17" ht="18" customHeight="1">
      <c r="A28" s="4" t="s">
        <v>46</v>
      </c>
      <c r="B28" s="4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</row>
    <row r="29" spans="1:10" ht="3" customHeight="1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7" ht="18.75" customHeight="1">
      <c r="A30" s="4" t="s">
        <v>47</v>
      </c>
      <c r="B30" s="4"/>
      <c r="C30" s="4"/>
      <c r="D30" s="63"/>
      <c r="E30" s="63" t="s">
        <v>106</v>
      </c>
      <c r="F30" s="63"/>
      <c r="G30" s="63"/>
      <c r="H30" s="4"/>
      <c r="I30" s="4"/>
      <c r="J30" s="4" t="s">
        <v>47</v>
      </c>
      <c r="M30" s="64"/>
      <c r="N30" s="64"/>
      <c r="O30" s="64" t="s">
        <v>92</v>
      </c>
      <c r="P30" s="64"/>
      <c r="Q30" s="64"/>
    </row>
  </sheetData>
  <printOptions/>
  <pageMargins left="0.75" right="0.3" top="0.35" bottom="1" header="0.19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6"/>
  <sheetViews>
    <sheetView workbookViewId="0" topLeftCell="A1">
      <selection activeCell="Y4" sqref="Y4"/>
    </sheetView>
  </sheetViews>
  <sheetFormatPr defaultColWidth="11.421875" defaultRowHeight="12.75"/>
  <cols>
    <col min="1" max="26" width="5.7109375" style="0" customWidth="1"/>
    <col min="27" max="16384" width="10.421875" style="0" bestFit="1" customWidth="1"/>
  </cols>
  <sheetData>
    <row r="1" spans="1:26" ht="12.75">
      <c r="A1" s="21">
        <f>IF('Kl4_1_05-06'!G23='Kl4_1_05-06'!J23,1,0)</f>
        <v>0</v>
      </c>
      <c r="B1" s="21">
        <f>IF('Kl4_1_05-06'!G23='Kl4_1_05-06'!J23,1,0)</f>
        <v>0</v>
      </c>
      <c r="C1" s="21">
        <v>1</v>
      </c>
      <c r="D1" s="22">
        <f>IF('Kl4_1_05-06'!G17&gt;='Kl4_1_05-06'!G18,1,0)</f>
        <v>0</v>
      </c>
      <c r="E1" s="22">
        <f>IF('Kl4_1_05-06'!G17&gt;='Kl4_1_05-06'!G19,1,0)</f>
        <v>0</v>
      </c>
      <c r="F1" s="22">
        <f>IF('Kl4_1_05-06'!G17&gt;='Kl4_1_05-06'!G20,1,0)</f>
        <v>0</v>
      </c>
      <c r="G1" s="22"/>
      <c r="H1" s="22"/>
      <c r="I1" s="22">
        <f>IF('Kl4_1_05-06'!G17&gt;'Kl4_1_05-06'!J17,1,0)</f>
        <v>0</v>
      </c>
      <c r="J1" s="22">
        <f>IF('Kl4_1_05-06'!G17&gt;'Kl4_1_05-06'!J18,1,0)</f>
        <v>0</v>
      </c>
      <c r="K1" s="22">
        <f>IF('Kl4_1_05-06'!G17&gt;'Kl4_1_05-06'!J19,1,0)</f>
        <v>0</v>
      </c>
      <c r="L1" s="22">
        <f>IF('Kl4_1_05-06'!G17&gt;'Kl4_1_05-06'!J20,1,0)</f>
        <v>0</v>
      </c>
      <c r="M1" s="22"/>
      <c r="N1" s="25"/>
      <c r="O1" s="22">
        <f>IF('Kl4_1_05-06'!J17&gt;='Kl4_1_05-06'!G17,1,0)</f>
        <v>1</v>
      </c>
      <c r="P1" s="22">
        <f>IF('Kl4_1_05-06'!J17&gt;='Kl4_1_05-06'!G18,1,0)</f>
        <v>1</v>
      </c>
      <c r="Q1" s="22">
        <f>IF('Kl4_1_05-06'!J17&gt;='Kl4_1_05-06'!G19,1,0)</f>
        <v>1</v>
      </c>
      <c r="R1" s="22">
        <f>IF('Kl4_1_05-06'!J17&gt;='Kl4_1_05-06'!G20,1,0)</f>
        <v>0</v>
      </c>
      <c r="S1" s="22"/>
      <c r="T1" s="22"/>
      <c r="U1" s="22">
        <f>IF('Kl4_1_05-06'!J17&gt;='Kl4_1_05-06'!J18,1,0)</f>
        <v>1</v>
      </c>
      <c r="V1" s="22">
        <f>IF('Kl4_1_05-06'!J17&gt;='Kl4_1_05-06'!J19,1,0)</f>
        <v>1</v>
      </c>
      <c r="W1" s="22">
        <f>IF('Kl4_1_05-06'!J17&gt;='Kl4_1_05-06'!J20,1,0)</f>
        <v>1</v>
      </c>
      <c r="X1" s="22"/>
      <c r="Y1" s="22"/>
      <c r="Z1" s="22">
        <v>1</v>
      </c>
    </row>
    <row r="2" spans="1:26" ht="12.75">
      <c r="A2" s="21">
        <f>IF('Kl4_1_05-06'!G23&gt;'Kl4_1_05-06'!J23,2,0)</f>
        <v>0</v>
      </c>
      <c r="B2" s="21">
        <f>IF('Kl4_1_05-06'!J23&gt;'Kl4_1_05-06'!G23,2,0)</f>
        <v>2</v>
      </c>
      <c r="C2" s="21">
        <v>1</v>
      </c>
      <c r="D2" s="22">
        <f>IF('Kl4_1_05-06'!G18&gt;='Kl4_1_05-06'!G19,1,0)</f>
        <v>0</v>
      </c>
      <c r="E2" s="22">
        <f>IF('Kl4_1_05-06'!G18&gt;='Kl4_1_05-06'!G20,1,0)</f>
        <v>0</v>
      </c>
      <c r="F2" s="22"/>
      <c r="G2" s="22"/>
      <c r="H2" s="22">
        <f>IF('Kl4_1_05-06'!G18&gt;'Kl4_1_05-06'!G17,1,0)</f>
        <v>1</v>
      </c>
      <c r="I2" s="22">
        <f>IF('Kl4_1_05-06'!G18&gt;'Kl4_1_05-06'!J18,1,0)</f>
        <v>0</v>
      </c>
      <c r="J2" s="22">
        <f>IF('Kl4_1_05-06'!G18&gt;'Kl4_1_05-06'!J19,1,0)</f>
        <v>0</v>
      </c>
      <c r="K2" s="22">
        <f>IF('Kl4_1_05-06'!G18&gt;'Kl4_1_05-06'!J20,1,0)</f>
        <v>0</v>
      </c>
      <c r="L2" s="22"/>
      <c r="M2" s="22"/>
      <c r="N2" s="25">
        <f>IF('Kl4_1_05-06'!G18&gt;'Kl4_1_05-06'!J17,1,0)</f>
        <v>0</v>
      </c>
      <c r="O2" s="22">
        <f>IF('Kl4_1_05-06'!J18&gt;='Kl4_1_05-06'!G18,1,0)</f>
        <v>1</v>
      </c>
      <c r="P2" s="22">
        <f>IF('Kl4_1_05-06'!J18&gt;='Kl4_1_05-06'!G19,1,0)</f>
        <v>0</v>
      </c>
      <c r="Q2" s="22">
        <f>IF('Kl4_1_05-06'!J18&gt;='Kl4_1_05-06'!G20,1,0)</f>
        <v>0</v>
      </c>
      <c r="R2" s="22"/>
      <c r="S2" s="22"/>
      <c r="T2" s="22">
        <f>IF('Kl4_1_05-06'!J18&gt;='Kl4_1_05-06'!G17,1,0)</f>
        <v>1</v>
      </c>
      <c r="U2" s="22">
        <f>IF('Kl4_1_05-06'!J18&gt;='Kl4_1_05-06'!J19,1,0)</f>
        <v>0</v>
      </c>
      <c r="V2" s="22">
        <f>IF('Kl4_1_05-06'!J18&gt;='Kl4_1_05-06'!J20,1,0)</f>
        <v>1</v>
      </c>
      <c r="W2" s="22"/>
      <c r="X2" s="22"/>
      <c r="Y2" s="22">
        <f>IF('Kl4_1_05-06'!J18&gt;'Kl4_1_05-06'!J17,1,0)</f>
        <v>0</v>
      </c>
      <c r="Z2" s="22">
        <v>1</v>
      </c>
    </row>
    <row r="3" spans="1:26" ht="12.75">
      <c r="A3" s="21">
        <f>IF('Kl4_1_05-06'!J25&gt;14,0,1)</f>
        <v>0</v>
      </c>
      <c r="B3" s="21">
        <f>IF('Kl4_1_05-06'!J25&gt;14,1,0)</f>
        <v>1</v>
      </c>
      <c r="C3" s="21">
        <v>1</v>
      </c>
      <c r="D3" s="22">
        <f>IF('Kl4_1_05-06'!G19&gt;='Kl4_1_05-06'!G20,1,0)</f>
        <v>0</v>
      </c>
      <c r="E3" s="22"/>
      <c r="F3" s="22"/>
      <c r="G3" s="22">
        <f>IF('Kl4_1_05-06'!G19&gt;'Kl4_1_05-06'!G17,1,0)</f>
        <v>1</v>
      </c>
      <c r="H3" s="22">
        <f>IF('Kl4_1_05-06'!G19&gt;'Kl4_1_05-06'!G18,1,0)</f>
        <v>1</v>
      </c>
      <c r="I3" s="22">
        <f>IF('Kl4_1_05-06'!G19&gt;'Kl4_1_05-06'!J19,1,0)</f>
        <v>1</v>
      </c>
      <c r="J3" s="22">
        <f>IF('Kl4_1_05-06'!G19&gt;'Kl4_1_05-06'!J20,1,0)</f>
        <v>1</v>
      </c>
      <c r="K3" s="22"/>
      <c r="L3" s="22"/>
      <c r="M3" s="22">
        <f>IF('Kl4_1_05-06'!G19&gt;'Kl4_1_05-06'!J17,1,0)</f>
        <v>0</v>
      </c>
      <c r="N3" s="25">
        <f>IF('Kl4_1_05-06'!G19&gt;'Kl4_1_05-06'!J18,1,0)</f>
        <v>1</v>
      </c>
      <c r="O3" s="22">
        <f>IF('Kl4_1_05-06'!J19&gt;='Kl4_1_05-06'!G19,1,0)</f>
        <v>0</v>
      </c>
      <c r="P3" s="22">
        <f>IF('Kl4_1_05-06'!J19&gt;='Kl4_1_05-06'!G20,1,0)</f>
        <v>0</v>
      </c>
      <c r="Q3" s="22"/>
      <c r="R3" s="22"/>
      <c r="S3" s="22">
        <f>IF('Kl4_1_05-06'!J19&gt;='Kl4_1_05-06'!G17,1,0)</f>
        <v>1</v>
      </c>
      <c r="T3" s="22">
        <f>IF('Kl4_1_05-06'!J19&gt;='Kl4_1_05-06'!G18,1,0)</f>
        <v>1</v>
      </c>
      <c r="U3" s="22">
        <f>IF('Kl4_1_05-06'!J19&gt;='Kl4_1_05-06'!J20,1,0)</f>
        <v>1</v>
      </c>
      <c r="V3" s="22"/>
      <c r="W3" s="22"/>
      <c r="X3" s="22">
        <f>IF('Kl4_1_05-06'!J19&gt;'Kl4_1_05-06'!J17,1,0)</f>
        <v>0</v>
      </c>
      <c r="Y3" s="22">
        <f>IF('Kl4_1_05-06'!J19&gt;'Kl4_1_05-06'!J18,1,0)</f>
        <v>1</v>
      </c>
      <c r="Z3" s="22">
        <v>1</v>
      </c>
    </row>
    <row r="4" spans="1:26" ht="12.75">
      <c r="A4" s="22"/>
      <c r="B4" s="22"/>
      <c r="C4" s="21">
        <v>1</v>
      </c>
      <c r="D4" s="22"/>
      <c r="E4" s="22"/>
      <c r="F4" s="22">
        <f>IF('Kl4_1_05-06'!G20&gt;'Kl4_1_05-06'!G17,1,0)</f>
        <v>1</v>
      </c>
      <c r="G4" s="22">
        <f>IF('Kl4_1_05-06'!G20&gt;'Kl4_1_05-06'!G18,1,0)</f>
        <v>1</v>
      </c>
      <c r="H4" s="22">
        <f>IF('Kl4_1_05-06'!G20&gt;'Kl4_1_05-06'!G19,1,0)</f>
        <v>1</v>
      </c>
      <c r="I4" s="22">
        <f>IF('Kl4_1_05-06'!G20&gt;'Kl4_1_05-06'!J20,1,0)</f>
        <v>1</v>
      </c>
      <c r="J4" s="22"/>
      <c r="K4" s="22"/>
      <c r="L4" s="22">
        <f>IF('Kl4_1_05-06'!G20&gt;'Kl4_1_05-06'!J17,1,0)</f>
        <v>1</v>
      </c>
      <c r="M4" s="22">
        <f>IF('Kl4_1_05-06'!G20&gt;'Kl4_1_05-06'!J18,1,0)</f>
        <v>1</v>
      </c>
      <c r="N4" s="25">
        <f>IF('Kl4_1_05-06'!G20&gt;'Kl4_1_05-06'!J19,1,0)</f>
        <v>1</v>
      </c>
      <c r="O4" s="22">
        <f>IF('Kl4_1_05-06'!J20&gt;='Kl4_1_05-06'!G20,1,0)</f>
        <v>0</v>
      </c>
      <c r="P4" s="22"/>
      <c r="Q4" s="22"/>
      <c r="R4" s="22">
        <f>IF('Kl4_1_05-06'!J20&gt;='Kl4_1_05-06'!G17,1,0)</f>
        <v>1</v>
      </c>
      <c r="S4" s="22">
        <f>IF('Kl4_1_05-06'!J20&gt;='Kl4_1_05-06'!G18,1,0)</f>
        <v>1</v>
      </c>
      <c r="T4" s="22">
        <f>IF('Kl4_1_05-06'!J20&gt;='Kl4_1_05-06'!G19,1,0)</f>
        <v>0</v>
      </c>
      <c r="U4" s="22"/>
      <c r="V4" s="22"/>
      <c r="W4" s="22">
        <f>IF('Kl4_1_05-06'!J20&gt;'Kl4_1_05-06'!J17,1,0)</f>
        <v>0</v>
      </c>
      <c r="X4" s="22">
        <f>IF('Kl4_1_05-06'!J20&gt;'Kl4_1_05-06'!J18,1,0)</f>
        <v>0</v>
      </c>
      <c r="Y4" s="22">
        <f>IF('Kl4_1_05-06'!J20&gt;'Kl4_1_05-06'!J19,1,0)</f>
        <v>0</v>
      </c>
      <c r="Z4" s="22">
        <v>1</v>
      </c>
    </row>
    <row r="5" spans="1:26" ht="12.75">
      <c r="A5" s="22"/>
      <c r="B5" s="22"/>
      <c r="C5" s="21"/>
      <c r="D5" s="22"/>
      <c r="E5" s="22"/>
      <c r="F5" s="22"/>
      <c r="G5" s="22"/>
      <c r="H5" s="22"/>
      <c r="I5" s="22"/>
      <c r="J5" s="22"/>
      <c r="K5" s="22"/>
      <c r="L5" s="22"/>
      <c r="M5" s="22"/>
      <c r="N5" s="25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12.75">
      <c r="A6" s="22"/>
      <c r="B6" s="22"/>
      <c r="C6" s="21"/>
      <c r="D6" s="22"/>
      <c r="E6" s="22"/>
      <c r="F6" s="22"/>
      <c r="G6" s="22"/>
      <c r="H6" s="22"/>
      <c r="I6" s="22"/>
      <c r="J6" s="22"/>
      <c r="K6" s="22"/>
      <c r="L6" s="22"/>
      <c r="M6" s="22"/>
      <c r="N6" s="25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</sheetData>
  <printOptions gridLines="1"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0.421875" style="0" bestFit="1" customWidth="1"/>
  </cols>
  <sheetData/>
  <printOptions gridLines="1"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0.421875" style="0" bestFit="1" customWidth="1"/>
  </cols>
  <sheetData/>
  <printOptions gridLines="1"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9"/>
    </row>
    <row r="2" spans="1:13" ht="19.5" customHeight="1">
      <c r="A2" s="1" t="s">
        <v>1</v>
      </c>
      <c r="M2" s="9"/>
    </row>
    <row r="3" spans="7:13" ht="18">
      <c r="G3" s="3" t="s">
        <v>2</v>
      </c>
      <c r="H3" s="3"/>
      <c r="I3" s="3"/>
      <c r="M3" s="9"/>
    </row>
    <row r="4" spans="1:17" ht="15.75">
      <c r="A4" s="2" t="s">
        <v>3</v>
      </c>
      <c r="M4" s="9"/>
      <c r="O4" s="4" t="s">
        <v>4</v>
      </c>
      <c r="P4" s="31">
        <v>4</v>
      </c>
      <c r="Q4" s="32"/>
    </row>
    <row r="5" spans="13:17" ht="3" customHeight="1">
      <c r="M5" s="9"/>
      <c r="P5" s="33"/>
      <c r="Q5" s="33"/>
    </row>
    <row r="6" spans="1:17" ht="15">
      <c r="A6" s="29" t="s">
        <v>50</v>
      </c>
      <c r="B6" s="4"/>
      <c r="C6" s="4"/>
      <c r="D6" s="4"/>
      <c r="E6" s="4"/>
      <c r="F6" s="7"/>
      <c r="G6" s="4"/>
      <c r="H6" s="4"/>
      <c r="I6" s="4"/>
      <c r="J6" s="4"/>
      <c r="K6" s="4"/>
      <c r="L6" s="30">
        <v>2</v>
      </c>
      <c r="M6" s="10" t="s">
        <v>6</v>
      </c>
      <c r="N6" s="5"/>
      <c r="O6" s="4"/>
      <c r="P6" s="29"/>
      <c r="Q6" s="29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1"/>
      <c r="N7" s="4"/>
      <c r="O7" s="4"/>
      <c r="P7" s="29"/>
      <c r="Q7" s="29"/>
    </row>
    <row r="8" spans="1:17" ht="15" customHeight="1">
      <c r="A8" s="8" t="s">
        <v>7</v>
      </c>
      <c r="B8" s="8"/>
      <c r="C8" s="69" t="s">
        <v>51</v>
      </c>
      <c r="D8" s="69"/>
      <c r="E8" s="69"/>
      <c r="F8" s="69"/>
      <c r="G8" s="69"/>
      <c r="H8" s="69"/>
      <c r="I8" s="69"/>
      <c r="J8" s="69"/>
      <c r="K8" s="69"/>
      <c r="L8" s="69"/>
      <c r="M8" s="70"/>
      <c r="N8" s="8"/>
      <c r="O8" s="4" t="s">
        <v>9</v>
      </c>
      <c r="P8" s="57"/>
      <c r="Q8" s="57" t="s">
        <v>52</v>
      </c>
    </row>
    <row r="9" spans="1:17" ht="3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1"/>
      <c r="N9" s="6"/>
      <c r="O9" s="6"/>
      <c r="P9" s="6"/>
      <c r="Q9" s="6"/>
    </row>
    <row r="10" spans="1:17" ht="16.5" customHeight="1">
      <c r="A10" s="8" t="s">
        <v>11</v>
      </c>
      <c r="B10" s="8"/>
      <c r="C10" s="65" t="s">
        <v>53</v>
      </c>
      <c r="D10" s="65"/>
      <c r="E10" s="65"/>
      <c r="F10" s="65"/>
      <c r="G10" s="65"/>
      <c r="H10" s="41"/>
      <c r="I10" s="42"/>
      <c r="J10" s="8" t="s">
        <v>13</v>
      </c>
      <c r="K10" s="65" t="s">
        <v>12</v>
      </c>
      <c r="L10" s="67"/>
      <c r="M10" s="67"/>
      <c r="N10" s="67"/>
      <c r="O10" s="67"/>
      <c r="P10" s="67"/>
      <c r="Q10" s="67"/>
    </row>
    <row r="11" spans="2:17" ht="3.75" customHeight="1">
      <c r="B11" s="4"/>
      <c r="C11" s="4"/>
      <c r="D11" s="4"/>
      <c r="E11" s="4"/>
      <c r="F11" s="4"/>
      <c r="G11" s="4"/>
      <c r="H11" s="43"/>
      <c r="I11" s="29"/>
      <c r="J11" s="4"/>
      <c r="K11" s="4"/>
      <c r="L11" s="29"/>
      <c r="M11" s="29"/>
      <c r="N11" s="29"/>
      <c r="O11" s="29"/>
      <c r="P11" s="29"/>
      <c r="Q11" s="29"/>
    </row>
    <row r="12" spans="1:17" ht="12.75" customHeight="1">
      <c r="A12" s="8" t="s">
        <v>15</v>
      </c>
      <c r="B12" s="4"/>
      <c r="C12" s="66" t="s">
        <v>54</v>
      </c>
      <c r="D12" s="66"/>
      <c r="E12" s="66"/>
      <c r="F12" s="66"/>
      <c r="G12" s="66"/>
      <c r="H12" s="43"/>
      <c r="I12" s="29"/>
      <c r="J12" s="8" t="s">
        <v>17</v>
      </c>
      <c r="K12" s="66" t="s">
        <v>16</v>
      </c>
      <c r="L12" s="68"/>
      <c r="M12" s="68"/>
      <c r="N12" s="68"/>
      <c r="O12" s="68"/>
      <c r="P12" s="68"/>
      <c r="Q12" s="68"/>
    </row>
    <row r="13" spans="1:17" ht="3.75" customHeight="1">
      <c r="A13" s="4"/>
      <c r="B13" s="4"/>
      <c r="C13" s="4"/>
      <c r="D13" s="4"/>
      <c r="E13" s="4"/>
      <c r="F13" s="4"/>
      <c r="G13" s="4"/>
      <c r="H13" s="43"/>
      <c r="I13" s="29"/>
      <c r="J13" s="29"/>
      <c r="K13" s="29"/>
      <c r="L13" s="29"/>
      <c r="M13" s="29"/>
      <c r="N13" s="29"/>
      <c r="O13" s="29"/>
      <c r="P13" s="29"/>
      <c r="Q13" s="29"/>
    </row>
    <row r="14" spans="1:17" ht="12.75" customHeight="1">
      <c r="A14" s="66"/>
      <c r="B14" s="66" t="s">
        <v>55</v>
      </c>
      <c r="C14" s="66"/>
      <c r="D14" s="66"/>
      <c r="E14" s="44" t="s">
        <v>20</v>
      </c>
      <c r="F14" s="55"/>
      <c r="G14" s="55" t="s">
        <v>56</v>
      </c>
      <c r="H14" s="41"/>
      <c r="I14" s="42"/>
      <c r="J14" s="68"/>
      <c r="K14" s="66" t="s">
        <v>19</v>
      </c>
      <c r="L14" s="68"/>
      <c r="M14" s="68"/>
      <c r="N14" s="42"/>
      <c r="O14" s="44" t="s">
        <v>20</v>
      </c>
      <c r="P14" s="56"/>
      <c r="Q14" s="55" t="s">
        <v>21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6" t="s">
        <v>24</v>
      </c>
      <c r="B16" s="12"/>
      <c r="C16" s="12" t="s">
        <v>25</v>
      </c>
      <c r="D16" s="12"/>
      <c r="E16" s="14"/>
      <c r="F16" s="17" t="s">
        <v>26</v>
      </c>
      <c r="G16" s="13" t="s">
        <v>27</v>
      </c>
      <c r="H16" s="14"/>
      <c r="I16" s="12"/>
      <c r="J16" s="17" t="s">
        <v>27</v>
      </c>
      <c r="K16" s="17" t="s">
        <v>26</v>
      </c>
      <c r="L16" s="12"/>
      <c r="M16" s="12" t="s">
        <v>28</v>
      </c>
      <c r="N16" s="12"/>
      <c r="O16" s="12"/>
      <c r="P16" s="14"/>
      <c r="Q16" s="14" t="s">
        <v>29</v>
      </c>
    </row>
    <row r="17" spans="1:17" ht="16.5" customHeight="1">
      <c r="A17" s="53">
        <v>13</v>
      </c>
      <c r="B17" s="52" t="s">
        <v>57</v>
      </c>
      <c r="C17" s="82"/>
      <c r="D17" s="82"/>
      <c r="E17" s="54"/>
      <c r="F17" s="74">
        <v>8</v>
      </c>
      <c r="G17" s="75">
        <v>732</v>
      </c>
      <c r="H17" s="76"/>
      <c r="I17" s="77"/>
      <c r="J17" s="78">
        <v>684</v>
      </c>
      <c r="K17" s="79">
        <v>6</v>
      </c>
      <c r="L17" s="52" t="s">
        <v>30</v>
      </c>
      <c r="M17" s="52"/>
      <c r="N17" s="52"/>
      <c r="O17" s="52"/>
      <c r="P17" s="54"/>
      <c r="Q17" s="53">
        <v>13</v>
      </c>
    </row>
    <row r="18" spans="1:17" ht="16.5" customHeight="1">
      <c r="A18" s="53">
        <v>14</v>
      </c>
      <c r="B18" s="52" t="s">
        <v>58</v>
      </c>
      <c r="C18" s="82"/>
      <c r="D18" s="82"/>
      <c r="E18" s="54"/>
      <c r="F18" s="74">
        <v>4</v>
      </c>
      <c r="G18" s="75">
        <v>662</v>
      </c>
      <c r="H18" s="76"/>
      <c r="I18" s="77"/>
      <c r="J18" s="78">
        <v>656</v>
      </c>
      <c r="K18" s="79">
        <v>3</v>
      </c>
      <c r="L18" s="52" t="s">
        <v>59</v>
      </c>
      <c r="M18" s="52"/>
      <c r="N18" s="82"/>
      <c r="O18" s="82"/>
      <c r="P18" s="54"/>
      <c r="Q18" s="53">
        <v>12</v>
      </c>
    </row>
    <row r="19" spans="1:17" ht="16.5" customHeight="1">
      <c r="A19" s="53">
        <v>15</v>
      </c>
      <c r="B19" s="52" t="s">
        <v>60</v>
      </c>
      <c r="C19" s="82"/>
      <c r="D19" s="82"/>
      <c r="E19" s="54"/>
      <c r="F19" s="74">
        <v>7</v>
      </c>
      <c r="G19" s="75">
        <v>710</v>
      </c>
      <c r="H19" s="76"/>
      <c r="I19" s="77"/>
      <c r="J19" s="78">
        <v>649</v>
      </c>
      <c r="K19" s="79">
        <v>2</v>
      </c>
      <c r="L19" s="52" t="s">
        <v>34</v>
      </c>
      <c r="M19" s="52"/>
      <c r="N19" s="52"/>
      <c r="O19" s="52"/>
      <c r="P19" s="54"/>
      <c r="Q19" s="53">
        <v>15</v>
      </c>
    </row>
    <row r="20" spans="1:17" ht="16.5" customHeight="1">
      <c r="A20" s="53">
        <v>16</v>
      </c>
      <c r="B20" s="52" t="s">
        <v>61</v>
      </c>
      <c r="C20" s="82"/>
      <c r="D20" s="82"/>
      <c r="E20" s="54"/>
      <c r="F20" s="74">
        <v>1</v>
      </c>
      <c r="G20" s="75">
        <v>635</v>
      </c>
      <c r="H20" s="76"/>
      <c r="I20" s="77"/>
      <c r="J20" s="78">
        <v>674</v>
      </c>
      <c r="K20" s="79">
        <v>5</v>
      </c>
      <c r="L20" s="52" t="s">
        <v>36</v>
      </c>
      <c r="M20" s="52"/>
      <c r="N20" s="52"/>
      <c r="O20" s="52"/>
      <c r="P20" s="54"/>
      <c r="Q20" s="53">
        <v>16</v>
      </c>
    </row>
    <row r="21" spans="1:17" ht="16.5" customHeight="1">
      <c r="A21" s="38"/>
      <c r="B21" s="58"/>
      <c r="C21" s="59"/>
      <c r="D21" s="59"/>
      <c r="E21" s="60"/>
      <c r="F21" s="37"/>
      <c r="G21" s="71"/>
      <c r="H21" s="37"/>
      <c r="I21" s="72"/>
      <c r="J21" s="73"/>
      <c r="K21" s="37"/>
      <c r="L21" s="58"/>
      <c r="M21" s="59"/>
      <c r="N21" s="59"/>
      <c r="O21" s="59"/>
      <c r="P21" s="60"/>
      <c r="Q21" s="39"/>
    </row>
    <row r="22" spans="1:17" ht="16.5" customHeight="1">
      <c r="A22" s="38"/>
      <c r="B22" s="58"/>
      <c r="C22" s="59"/>
      <c r="D22" s="59"/>
      <c r="E22" s="60"/>
      <c r="F22" s="37"/>
      <c r="G22" s="45"/>
      <c r="H22" s="46"/>
      <c r="I22" s="50"/>
      <c r="J22" s="51"/>
      <c r="K22" s="37"/>
      <c r="L22" s="58"/>
      <c r="M22" s="59"/>
      <c r="N22" s="59"/>
      <c r="O22" s="59"/>
      <c r="P22" s="60"/>
      <c r="Q22" s="40"/>
    </row>
    <row r="23" spans="1:17" ht="16.5">
      <c r="A23" s="18"/>
      <c r="B23" s="18"/>
      <c r="C23" s="18"/>
      <c r="D23" s="18"/>
      <c r="E23" s="19"/>
      <c r="F23" s="19" t="s">
        <v>38</v>
      </c>
      <c r="G23" s="49">
        <f>SUM(G17:H22)</f>
        <v>2739</v>
      </c>
      <c r="H23" s="48"/>
      <c r="I23" s="47"/>
      <c r="J23" s="62">
        <f>SUM(I17:J22)</f>
        <v>2663</v>
      </c>
      <c r="K23" s="20" t="s">
        <v>39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18"/>
      <c r="I24" s="18"/>
      <c r="J24" s="34"/>
    </row>
    <row r="25" spans="1:17" ht="16.5" customHeight="1">
      <c r="A25" s="81">
        <f>G23-J23</f>
        <v>76</v>
      </c>
      <c r="B25" s="23">
        <f>IF(G23=0,0,AVERAGE(G17:H22))</f>
        <v>684.75</v>
      </c>
      <c r="F25" s="5" t="s">
        <v>40</v>
      </c>
      <c r="G25" s="36">
        <f>SUM(F17:F22)</f>
        <v>20</v>
      </c>
      <c r="H25" s="35"/>
      <c r="I25" s="35">
        <f>SUM(K17:K22)</f>
        <v>16</v>
      </c>
      <c r="J25" s="36">
        <f>SUM(K17:K22)</f>
        <v>16</v>
      </c>
      <c r="K25" s="4" t="s">
        <v>41</v>
      </c>
      <c r="L25" s="4"/>
      <c r="P25" s="23">
        <f>IF(J23=0,0,AVERAGE(J17:J22))</f>
        <v>665.75</v>
      </c>
      <c r="Q25" s="80">
        <f>J23-G23</f>
        <v>-76</v>
      </c>
    </row>
    <row r="26" spans="7:10" ht="3" customHeight="1">
      <c r="G26" s="35"/>
      <c r="H26" s="24"/>
      <c r="I26" s="24"/>
      <c r="J26" s="35"/>
    </row>
    <row r="27" spans="1:17" ht="16.5" customHeight="1">
      <c r="A27" s="26" t="s">
        <v>42</v>
      </c>
      <c r="B27" s="27" t="s">
        <v>43</v>
      </c>
      <c r="F27" s="5" t="s">
        <v>44</v>
      </c>
      <c r="G27" s="36">
        <v>2</v>
      </c>
      <c r="H27" s="35"/>
      <c r="I27" s="35">
        <f>IF(I23=0,0,SUM('[1]Punkte'!B1:B3))</f>
        <v>0</v>
      </c>
      <c r="J27" s="36">
        <v>1</v>
      </c>
      <c r="K27" s="4" t="s">
        <v>45</v>
      </c>
      <c r="L27" s="4"/>
      <c r="P27" s="28" t="s">
        <v>43</v>
      </c>
      <c r="Q27" s="28" t="s">
        <v>42</v>
      </c>
    </row>
    <row r="28" spans="1:17" ht="18" customHeight="1">
      <c r="A28" s="4" t="s">
        <v>46</v>
      </c>
      <c r="B28" s="4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</row>
    <row r="29" spans="1:10" ht="3" customHeight="1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7" ht="18.75" customHeight="1">
      <c r="A30" s="4" t="s">
        <v>47</v>
      </c>
      <c r="B30" s="4"/>
      <c r="C30" s="4"/>
      <c r="D30" s="63"/>
      <c r="E30" s="63" t="s">
        <v>62</v>
      </c>
      <c r="F30" s="63"/>
      <c r="G30" s="63"/>
      <c r="H30" s="4"/>
      <c r="I30" s="4"/>
      <c r="J30" s="4" t="s">
        <v>47</v>
      </c>
      <c r="M30" s="64"/>
      <c r="N30" s="64"/>
      <c r="O30" s="83" t="s">
        <v>48</v>
      </c>
      <c r="P30" s="64"/>
      <c r="Q30" s="64"/>
    </row>
  </sheetData>
  <printOptions/>
  <pageMargins left="0.75" right="0.3" top="0.35" bottom="1" header="0.19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9"/>
    </row>
    <row r="2" spans="1:13" ht="19.5" customHeight="1">
      <c r="A2" s="1" t="s">
        <v>1</v>
      </c>
      <c r="M2" s="9"/>
    </row>
    <row r="3" spans="7:13" ht="18">
      <c r="G3" s="3" t="s">
        <v>2</v>
      </c>
      <c r="H3" s="3"/>
      <c r="I3" s="3"/>
      <c r="M3" s="9"/>
    </row>
    <row r="4" spans="1:17" ht="15.75">
      <c r="A4" s="2" t="s">
        <v>3</v>
      </c>
      <c r="M4" s="9"/>
      <c r="O4" s="4" t="s">
        <v>4</v>
      </c>
      <c r="P4" s="31">
        <v>9</v>
      </c>
      <c r="Q4" s="32"/>
    </row>
    <row r="5" spans="13:17" ht="3" customHeight="1">
      <c r="M5" s="9"/>
      <c r="P5" s="33"/>
      <c r="Q5" s="33"/>
    </row>
    <row r="6" spans="1:17" ht="15">
      <c r="A6" s="29" t="s">
        <v>63</v>
      </c>
      <c r="B6" s="4"/>
      <c r="C6" s="4"/>
      <c r="D6" s="4"/>
      <c r="E6" s="4"/>
      <c r="F6" s="7"/>
      <c r="G6" s="4"/>
      <c r="H6" s="4"/>
      <c r="I6" s="4"/>
      <c r="J6" s="4"/>
      <c r="K6" s="4"/>
      <c r="L6" s="30">
        <v>3</v>
      </c>
      <c r="M6" s="10" t="s">
        <v>6</v>
      </c>
      <c r="N6" s="5"/>
      <c r="O6" s="4"/>
      <c r="P6" s="29"/>
      <c r="Q6" s="29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1"/>
      <c r="N7" s="4"/>
      <c r="O7" s="4"/>
      <c r="P7" s="29"/>
      <c r="Q7" s="29"/>
    </row>
    <row r="8" spans="1:17" ht="15" customHeight="1">
      <c r="A8" s="8" t="s">
        <v>7</v>
      </c>
      <c r="B8" s="8"/>
      <c r="C8" s="84" t="s">
        <v>8</v>
      </c>
      <c r="D8" s="69"/>
      <c r="E8" s="69"/>
      <c r="F8" s="69"/>
      <c r="G8" s="69"/>
      <c r="H8" s="69"/>
      <c r="I8" s="69"/>
      <c r="J8" s="69"/>
      <c r="K8" s="69"/>
      <c r="L8" s="69"/>
      <c r="M8" s="70"/>
      <c r="N8" s="8"/>
      <c r="O8" s="4" t="s">
        <v>9</v>
      </c>
      <c r="P8" s="57"/>
      <c r="Q8" s="57" t="s">
        <v>64</v>
      </c>
    </row>
    <row r="9" spans="1:17" ht="3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1"/>
      <c r="N9" s="6"/>
      <c r="O9" s="6"/>
      <c r="P9" s="6"/>
      <c r="Q9" s="6"/>
    </row>
    <row r="10" spans="1:17" ht="16.5" customHeight="1">
      <c r="A10" s="8" t="s">
        <v>11</v>
      </c>
      <c r="B10" s="8"/>
      <c r="C10" s="85" t="s">
        <v>12</v>
      </c>
      <c r="D10" s="65"/>
      <c r="E10" s="65"/>
      <c r="F10" s="65"/>
      <c r="G10" s="65"/>
      <c r="H10" s="41"/>
      <c r="I10" s="42"/>
      <c r="J10" s="8" t="s">
        <v>13</v>
      </c>
      <c r="K10" s="86" t="s">
        <v>65</v>
      </c>
      <c r="L10" s="67"/>
      <c r="M10" s="67"/>
      <c r="N10" s="67"/>
      <c r="O10" s="67"/>
      <c r="P10" s="67"/>
      <c r="Q10" s="67"/>
    </row>
    <row r="11" spans="2:17" ht="3.75" customHeight="1">
      <c r="B11" s="4"/>
      <c r="C11" s="4"/>
      <c r="D11" s="4"/>
      <c r="E11" s="4"/>
      <c r="F11" s="4"/>
      <c r="G11" s="4"/>
      <c r="H11" s="43"/>
      <c r="I11" s="29"/>
      <c r="J11" s="4"/>
      <c r="K11" s="29"/>
      <c r="L11" s="29"/>
      <c r="M11" s="29"/>
      <c r="N11" s="29"/>
      <c r="O11" s="29"/>
      <c r="P11" s="29"/>
      <c r="Q11" s="29"/>
    </row>
    <row r="12" spans="1:17" ht="12.75" customHeight="1">
      <c r="A12" s="8" t="s">
        <v>15</v>
      </c>
      <c r="B12" s="4"/>
      <c r="C12" s="66" t="s">
        <v>16</v>
      </c>
      <c r="D12" s="66"/>
      <c r="E12" s="66"/>
      <c r="F12" s="66"/>
      <c r="G12" s="66"/>
      <c r="H12" s="43"/>
      <c r="I12" s="29"/>
      <c r="J12" s="8" t="s">
        <v>17</v>
      </c>
      <c r="K12" s="68" t="s">
        <v>66</v>
      </c>
      <c r="L12" s="68"/>
      <c r="M12" s="68"/>
      <c r="N12" s="68"/>
      <c r="O12" s="68"/>
      <c r="P12" s="68"/>
      <c r="Q12" s="68"/>
    </row>
    <row r="13" spans="1:17" ht="3.75" customHeight="1">
      <c r="A13" s="4"/>
      <c r="B13" s="4"/>
      <c r="C13" s="4"/>
      <c r="D13" s="4"/>
      <c r="E13" s="4"/>
      <c r="F13" s="4"/>
      <c r="G13" s="4"/>
      <c r="H13" s="43"/>
      <c r="I13" s="29"/>
      <c r="J13" s="29"/>
      <c r="K13" s="29"/>
      <c r="L13" s="29"/>
      <c r="M13" s="29"/>
      <c r="N13" s="29"/>
      <c r="O13" s="29"/>
      <c r="P13" s="29"/>
      <c r="Q13" s="29"/>
    </row>
    <row r="14" spans="1:17" ht="12.75" customHeight="1">
      <c r="A14" s="66"/>
      <c r="B14" s="66" t="s">
        <v>19</v>
      </c>
      <c r="C14" s="66"/>
      <c r="D14" s="66"/>
      <c r="E14" s="44" t="s">
        <v>20</v>
      </c>
      <c r="F14" s="55"/>
      <c r="G14" s="55" t="s">
        <v>21</v>
      </c>
      <c r="H14" s="41"/>
      <c r="I14" s="42"/>
      <c r="J14" s="68"/>
      <c r="K14" s="87" t="s">
        <v>67</v>
      </c>
      <c r="L14" s="68"/>
      <c r="M14" s="68"/>
      <c r="N14" s="42"/>
      <c r="O14" s="44" t="s">
        <v>20</v>
      </c>
      <c r="P14" s="56"/>
      <c r="Q14" s="56" t="s">
        <v>68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6" t="s">
        <v>24</v>
      </c>
      <c r="B16" s="12"/>
      <c r="C16" s="12" t="s">
        <v>25</v>
      </c>
      <c r="D16" s="12"/>
      <c r="E16" s="14"/>
      <c r="F16" s="17" t="s">
        <v>26</v>
      </c>
      <c r="G16" s="13" t="s">
        <v>27</v>
      </c>
      <c r="H16" s="14"/>
      <c r="I16" s="12"/>
      <c r="J16" s="17" t="s">
        <v>27</v>
      </c>
      <c r="K16" s="17" t="s">
        <v>26</v>
      </c>
      <c r="L16" s="12"/>
      <c r="M16" s="12" t="s">
        <v>28</v>
      </c>
      <c r="N16" s="12"/>
      <c r="O16" s="12"/>
      <c r="P16" s="14"/>
      <c r="Q16" s="14" t="s">
        <v>29</v>
      </c>
    </row>
    <row r="17" spans="1:17" ht="16.5" customHeight="1">
      <c r="A17" s="53">
        <v>13</v>
      </c>
      <c r="B17" s="52" t="s">
        <v>30</v>
      </c>
      <c r="C17" s="52"/>
      <c r="D17" s="52"/>
      <c r="E17" s="54"/>
      <c r="F17" s="74"/>
      <c r="G17" s="75"/>
      <c r="H17" s="76"/>
      <c r="I17" s="77"/>
      <c r="J17" s="78"/>
      <c r="K17" s="79">
        <f>IF(J17=0,0,SUM('[2]Punkte'!O1:Z1))</f>
        <v>0</v>
      </c>
      <c r="L17" s="52"/>
      <c r="M17" s="82"/>
      <c r="N17" s="82"/>
      <c r="O17" s="82"/>
      <c r="P17" s="54"/>
      <c r="Q17" s="53"/>
    </row>
    <row r="18" spans="1:17" ht="16.5" customHeight="1">
      <c r="A18" s="53">
        <v>8</v>
      </c>
      <c r="B18" s="52" t="s">
        <v>69</v>
      </c>
      <c r="C18" s="52"/>
      <c r="D18" s="52"/>
      <c r="E18" s="54"/>
      <c r="F18" s="74"/>
      <c r="G18" s="75"/>
      <c r="H18" s="76"/>
      <c r="I18" s="77"/>
      <c r="J18" s="78"/>
      <c r="K18" s="79">
        <f>IF(J18=0,0,SUM('[2]Punkte'!O2:Z2))</f>
        <v>0</v>
      </c>
      <c r="L18" s="52"/>
      <c r="M18" s="82"/>
      <c r="N18" s="82"/>
      <c r="O18" s="82"/>
      <c r="P18" s="54"/>
      <c r="Q18" s="53"/>
    </row>
    <row r="19" spans="1:17" ht="16.5" customHeight="1">
      <c r="A19" s="53">
        <v>15</v>
      </c>
      <c r="B19" s="52" t="s">
        <v>34</v>
      </c>
      <c r="C19" s="52"/>
      <c r="D19" s="52"/>
      <c r="E19" s="54"/>
      <c r="F19" s="74"/>
      <c r="G19" s="75"/>
      <c r="H19" s="76"/>
      <c r="I19" s="77"/>
      <c r="J19" s="78"/>
      <c r="K19" s="79">
        <f>IF(J19=0,0,SUM('[2]Punkte'!O3:Z3))</f>
        <v>0</v>
      </c>
      <c r="L19" s="52"/>
      <c r="M19" s="82"/>
      <c r="N19" s="82"/>
      <c r="O19" s="82"/>
      <c r="P19" s="54"/>
      <c r="Q19" s="53"/>
    </row>
    <row r="20" spans="1:17" ht="16.5" customHeight="1">
      <c r="A20" s="53">
        <v>16</v>
      </c>
      <c r="B20" s="52" t="s">
        <v>36</v>
      </c>
      <c r="C20" s="52"/>
      <c r="D20" s="52"/>
      <c r="E20" s="54"/>
      <c r="F20" s="74"/>
      <c r="G20" s="75"/>
      <c r="H20" s="76"/>
      <c r="I20" s="77"/>
      <c r="J20" s="78"/>
      <c r="K20" s="79">
        <f>IF(J20=0,0,SUM('[2]Punkte'!O4:Z4))</f>
        <v>0</v>
      </c>
      <c r="L20" s="52"/>
      <c r="M20" s="82"/>
      <c r="N20" s="82"/>
      <c r="O20" s="82"/>
      <c r="P20" s="54"/>
      <c r="Q20" s="53"/>
    </row>
    <row r="21" spans="1:17" ht="16.5" customHeight="1">
      <c r="A21" s="38"/>
      <c r="B21" s="58"/>
      <c r="C21" s="59"/>
      <c r="D21" s="59"/>
      <c r="E21" s="60"/>
      <c r="F21" s="37"/>
      <c r="G21" s="71"/>
      <c r="H21" s="37"/>
      <c r="I21" s="72"/>
      <c r="J21" s="73"/>
      <c r="K21" s="37"/>
      <c r="L21" s="58"/>
      <c r="M21" s="59"/>
      <c r="N21" s="59"/>
      <c r="O21" s="59"/>
      <c r="P21" s="60"/>
      <c r="Q21" s="39"/>
    </row>
    <row r="22" spans="1:17" ht="16.5" customHeight="1">
      <c r="A22" s="38"/>
      <c r="B22" s="58"/>
      <c r="C22" s="59"/>
      <c r="D22" s="59"/>
      <c r="E22" s="60"/>
      <c r="F22" s="37"/>
      <c r="G22" s="45"/>
      <c r="H22" s="46"/>
      <c r="I22" s="50"/>
      <c r="J22" s="51"/>
      <c r="K22" s="37"/>
      <c r="L22" s="58"/>
      <c r="M22" s="59"/>
      <c r="N22" s="59"/>
      <c r="O22" s="59"/>
      <c r="P22" s="60"/>
      <c r="Q22" s="40"/>
    </row>
    <row r="23" spans="1:17" ht="16.5">
      <c r="A23" s="18"/>
      <c r="B23" s="18"/>
      <c r="C23" s="18"/>
      <c r="D23" s="18"/>
      <c r="E23" s="19"/>
      <c r="F23" s="19" t="s">
        <v>38</v>
      </c>
      <c r="G23" s="49">
        <f>SUM(G17:H22)</f>
        <v>0</v>
      </c>
      <c r="H23" s="48"/>
      <c r="I23" s="47"/>
      <c r="J23" s="62">
        <f>SUM(J17:K22)</f>
        <v>0</v>
      </c>
      <c r="K23" s="20" t="s">
        <v>39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18"/>
      <c r="I24" s="18"/>
      <c r="J24" s="34"/>
    </row>
    <row r="25" spans="1:17" ht="16.5" customHeight="1">
      <c r="A25" s="81">
        <f>G23-J23</f>
        <v>0</v>
      </c>
      <c r="B25" s="23">
        <f>IF(G23=0,0,AVERAGE(G17:H22))</f>
        <v>0</v>
      </c>
      <c r="F25" s="5" t="s">
        <v>40</v>
      </c>
      <c r="G25" s="36">
        <v>26</v>
      </c>
      <c r="H25" s="35"/>
      <c r="I25" s="35">
        <f>SUM(K17:K22)</f>
        <v>0</v>
      </c>
      <c r="J25" s="36">
        <f>SUM(K17:K22)</f>
        <v>0</v>
      </c>
      <c r="K25" s="4" t="s">
        <v>41</v>
      </c>
      <c r="L25" s="4"/>
      <c r="P25" s="23">
        <f>IF(J23=0,0,AVERAGE(J17:J22))</f>
        <v>0</v>
      </c>
      <c r="Q25" s="80">
        <f>J23-G23</f>
        <v>0</v>
      </c>
    </row>
    <row r="26" spans="7:10" ht="3" customHeight="1">
      <c r="G26" s="35"/>
      <c r="H26" s="24"/>
      <c r="I26" s="24"/>
      <c r="J26" s="35"/>
    </row>
    <row r="27" spans="1:17" ht="16.5" customHeight="1">
      <c r="A27" s="26" t="s">
        <v>42</v>
      </c>
      <c r="B27" s="27" t="s">
        <v>43</v>
      </c>
      <c r="F27" s="5" t="s">
        <v>44</v>
      </c>
      <c r="G27" s="36">
        <v>3</v>
      </c>
      <c r="H27" s="35"/>
      <c r="I27" s="35">
        <f>IF(I23=0,0,SUM('[2]Punkte'!B1:B3))</f>
        <v>0</v>
      </c>
      <c r="J27" s="36">
        <v>0</v>
      </c>
      <c r="K27" s="4" t="s">
        <v>45</v>
      </c>
      <c r="L27" s="4"/>
      <c r="P27" s="28" t="s">
        <v>43</v>
      </c>
      <c r="Q27" s="28" t="s">
        <v>42</v>
      </c>
    </row>
    <row r="28" spans="1:17" ht="18" customHeight="1">
      <c r="A28" s="4" t="s">
        <v>46</v>
      </c>
      <c r="B28" s="4"/>
      <c r="C28" s="61"/>
      <c r="D28" s="61"/>
      <c r="E28" s="61"/>
      <c r="F28" s="61"/>
      <c r="G28" s="61"/>
      <c r="H28" s="61"/>
      <c r="I28" s="88" t="s">
        <v>70</v>
      </c>
      <c r="J28" s="61"/>
      <c r="K28" s="61"/>
      <c r="L28" s="61"/>
      <c r="M28" s="61"/>
      <c r="N28" s="61"/>
      <c r="O28" s="61"/>
      <c r="P28" s="61"/>
      <c r="Q28" s="61"/>
    </row>
    <row r="29" spans="1:10" ht="3" customHeight="1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7" ht="18.75" customHeight="1">
      <c r="A30" s="4" t="s">
        <v>47</v>
      </c>
      <c r="B30" s="4"/>
      <c r="C30" s="4"/>
      <c r="D30" s="63" t="s">
        <v>48</v>
      </c>
      <c r="E30" s="63"/>
      <c r="F30" s="63"/>
      <c r="G30" s="63"/>
      <c r="H30" s="4"/>
      <c r="I30" s="4"/>
      <c r="J30" s="4" t="s">
        <v>47</v>
      </c>
      <c r="M30" s="64"/>
      <c r="N30" s="64"/>
      <c r="O30" s="64"/>
      <c r="P30" s="64"/>
      <c r="Q30" s="64"/>
    </row>
  </sheetData>
  <printOptions/>
  <pageMargins left="0.75" right="0.3" top="0.35" bottom="1" header="0.19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9"/>
    </row>
    <row r="2" spans="1:13" ht="19.5" customHeight="1">
      <c r="A2" s="1" t="s">
        <v>1</v>
      </c>
      <c r="M2" s="9"/>
    </row>
    <row r="3" spans="7:13" ht="18">
      <c r="G3" s="3" t="s">
        <v>2</v>
      </c>
      <c r="H3" s="3"/>
      <c r="I3" s="3"/>
      <c r="M3" s="9"/>
    </row>
    <row r="4" spans="1:17" ht="15.75">
      <c r="A4" s="2" t="s">
        <v>3</v>
      </c>
      <c r="M4" s="9"/>
      <c r="O4" s="4" t="s">
        <v>4</v>
      </c>
      <c r="P4" s="31">
        <v>11</v>
      </c>
      <c r="Q4" s="32"/>
    </row>
    <row r="5" spans="13:17" ht="3" customHeight="1">
      <c r="M5" s="9"/>
      <c r="P5" s="33"/>
      <c r="Q5" s="33"/>
    </row>
    <row r="6" spans="1:17" ht="15">
      <c r="A6" s="29" t="s">
        <v>5</v>
      </c>
      <c r="B6" s="4"/>
      <c r="C6" s="4"/>
      <c r="D6" s="4"/>
      <c r="E6" s="4"/>
      <c r="F6" s="7"/>
      <c r="G6" s="4"/>
      <c r="H6" s="4"/>
      <c r="I6" s="4"/>
      <c r="J6" s="4"/>
      <c r="K6" s="4"/>
      <c r="L6" s="30">
        <v>4</v>
      </c>
      <c r="M6" s="10" t="s">
        <v>6</v>
      </c>
      <c r="N6" s="5"/>
      <c r="O6" s="4"/>
      <c r="P6" s="29"/>
      <c r="Q6" s="29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1"/>
      <c r="N7" s="4"/>
      <c r="O7" s="4"/>
      <c r="P7" s="29"/>
      <c r="Q7" s="29"/>
    </row>
    <row r="8" spans="1:17" ht="15" customHeight="1">
      <c r="A8" s="8" t="s">
        <v>7</v>
      </c>
      <c r="B8" s="8"/>
      <c r="C8" s="84" t="s">
        <v>8</v>
      </c>
      <c r="D8" s="69"/>
      <c r="E8" s="69"/>
      <c r="F8" s="69"/>
      <c r="G8" s="69"/>
      <c r="H8" s="69"/>
      <c r="I8" s="69"/>
      <c r="J8" s="69"/>
      <c r="K8" s="69"/>
      <c r="L8" s="69"/>
      <c r="M8" s="70"/>
      <c r="N8" s="8"/>
      <c r="O8" s="4" t="s">
        <v>9</v>
      </c>
      <c r="P8" s="57"/>
      <c r="Q8" s="57" t="s">
        <v>71</v>
      </c>
    </row>
    <row r="9" spans="1:17" ht="3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1"/>
      <c r="N9" s="6"/>
      <c r="O9" s="6"/>
      <c r="P9" s="6"/>
      <c r="Q9" s="6"/>
    </row>
    <row r="10" spans="1:17" ht="16.5" customHeight="1">
      <c r="A10" s="8" t="s">
        <v>11</v>
      </c>
      <c r="B10" s="8"/>
      <c r="C10" s="85" t="s">
        <v>12</v>
      </c>
      <c r="D10" s="65"/>
      <c r="E10" s="65"/>
      <c r="F10" s="65"/>
      <c r="G10" s="65"/>
      <c r="H10" s="41"/>
      <c r="I10" s="42"/>
      <c r="J10" s="8" t="s">
        <v>13</v>
      </c>
      <c r="K10" s="86" t="s">
        <v>72</v>
      </c>
      <c r="L10" s="67"/>
      <c r="M10" s="67"/>
      <c r="N10" s="67"/>
      <c r="O10" s="67"/>
      <c r="P10" s="67"/>
      <c r="Q10" s="67"/>
    </row>
    <row r="11" spans="2:17" ht="3.75" customHeight="1">
      <c r="B11" s="4"/>
      <c r="C11" s="4"/>
      <c r="D11" s="4"/>
      <c r="E11" s="4"/>
      <c r="F11" s="4"/>
      <c r="G11" s="4"/>
      <c r="H11" s="43"/>
      <c r="I11" s="29"/>
      <c r="J11" s="4"/>
      <c r="K11" s="29"/>
      <c r="L11" s="29"/>
      <c r="M11" s="29"/>
      <c r="N11" s="29"/>
      <c r="O11" s="29"/>
      <c r="P11" s="29"/>
      <c r="Q11" s="29"/>
    </row>
    <row r="12" spans="1:17" ht="12.75" customHeight="1">
      <c r="A12" s="8" t="s">
        <v>15</v>
      </c>
      <c r="B12" s="4"/>
      <c r="C12" s="66" t="s">
        <v>16</v>
      </c>
      <c r="D12" s="66"/>
      <c r="E12" s="66"/>
      <c r="F12" s="66"/>
      <c r="G12" s="66"/>
      <c r="H12" s="43"/>
      <c r="I12" s="29"/>
      <c r="J12" s="8" t="s">
        <v>17</v>
      </c>
      <c r="K12" s="68" t="s">
        <v>73</v>
      </c>
      <c r="L12" s="68"/>
      <c r="M12" s="68"/>
      <c r="N12" s="68"/>
      <c r="O12" s="68"/>
      <c r="P12" s="68"/>
      <c r="Q12" s="68"/>
    </row>
    <row r="13" spans="1:17" ht="3.75" customHeight="1">
      <c r="A13" s="4"/>
      <c r="B13" s="4"/>
      <c r="C13" s="4"/>
      <c r="D13" s="4"/>
      <c r="E13" s="4"/>
      <c r="F13" s="4"/>
      <c r="G13" s="4"/>
      <c r="H13" s="43"/>
      <c r="I13" s="29"/>
      <c r="J13" s="29"/>
      <c r="K13" s="29"/>
      <c r="L13" s="29"/>
      <c r="M13" s="29"/>
      <c r="N13" s="29"/>
      <c r="O13" s="29"/>
      <c r="P13" s="29"/>
      <c r="Q13" s="29"/>
    </row>
    <row r="14" spans="1:17" ht="12.75" customHeight="1">
      <c r="A14" s="66"/>
      <c r="B14" s="66" t="s">
        <v>19</v>
      </c>
      <c r="C14" s="66"/>
      <c r="D14" s="66"/>
      <c r="E14" s="44" t="s">
        <v>20</v>
      </c>
      <c r="F14" s="55"/>
      <c r="G14" s="55" t="s">
        <v>21</v>
      </c>
      <c r="H14" s="41"/>
      <c r="I14" s="42"/>
      <c r="J14" s="68" t="s">
        <v>74</v>
      </c>
      <c r="K14" s="87" t="s">
        <v>67</v>
      </c>
      <c r="L14" s="68"/>
      <c r="M14" s="68"/>
      <c r="N14" s="42"/>
      <c r="O14" s="44" t="s">
        <v>20</v>
      </c>
      <c r="P14" s="56"/>
      <c r="Q14" s="56" t="s">
        <v>75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6" t="s">
        <v>24</v>
      </c>
      <c r="B16" s="12"/>
      <c r="C16" s="12" t="s">
        <v>25</v>
      </c>
      <c r="D16" s="12"/>
      <c r="E16" s="14"/>
      <c r="F16" s="17" t="s">
        <v>26</v>
      </c>
      <c r="G16" s="13" t="s">
        <v>27</v>
      </c>
      <c r="H16" s="14"/>
      <c r="I16" s="12"/>
      <c r="J16" s="17" t="s">
        <v>27</v>
      </c>
      <c r="K16" s="17" t="s">
        <v>26</v>
      </c>
      <c r="L16" s="12"/>
      <c r="M16" s="12" t="s">
        <v>28</v>
      </c>
      <c r="N16" s="12"/>
      <c r="O16" s="12"/>
      <c r="P16" s="14"/>
      <c r="Q16" s="14" t="s">
        <v>29</v>
      </c>
    </row>
    <row r="17" spans="1:17" ht="16.5" customHeight="1">
      <c r="A17" s="53">
        <v>13</v>
      </c>
      <c r="B17" s="52" t="s">
        <v>30</v>
      </c>
      <c r="C17" s="82"/>
      <c r="D17" s="82"/>
      <c r="E17" s="54"/>
      <c r="F17" s="74">
        <v>6</v>
      </c>
      <c r="G17" s="75">
        <v>704</v>
      </c>
      <c r="H17" s="76"/>
      <c r="I17" s="77"/>
      <c r="J17" s="78">
        <v>657</v>
      </c>
      <c r="K17" s="79">
        <v>1</v>
      </c>
      <c r="L17" s="52" t="s">
        <v>76</v>
      </c>
      <c r="M17" s="82"/>
      <c r="N17" s="82"/>
      <c r="O17" s="82"/>
      <c r="P17" s="54"/>
      <c r="Q17" s="53">
        <v>9</v>
      </c>
    </row>
    <row r="18" spans="1:17" ht="16.5" customHeight="1">
      <c r="A18" s="53">
        <v>12</v>
      </c>
      <c r="B18" s="52" t="s">
        <v>59</v>
      </c>
      <c r="C18" s="82"/>
      <c r="D18" s="82"/>
      <c r="E18" s="54"/>
      <c r="F18" s="74">
        <v>7</v>
      </c>
      <c r="G18" s="75">
        <v>706</v>
      </c>
      <c r="H18" s="76"/>
      <c r="I18" s="77"/>
      <c r="J18" s="78">
        <v>699</v>
      </c>
      <c r="K18" s="79">
        <v>5</v>
      </c>
      <c r="L18" s="52" t="s">
        <v>77</v>
      </c>
      <c r="M18" s="82"/>
      <c r="N18" s="82"/>
      <c r="O18" s="82"/>
      <c r="P18" s="54"/>
      <c r="Q18" s="53">
        <v>10</v>
      </c>
    </row>
    <row r="19" spans="1:17" ht="16.5" customHeight="1">
      <c r="A19" s="53">
        <v>15</v>
      </c>
      <c r="B19" s="52" t="s">
        <v>34</v>
      </c>
      <c r="C19" s="82"/>
      <c r="D19" s="82"/>
      <c r="E19" s="54"/>
      <c r="F19" s="74">
        <v>4</v>
      </c>
      <c r="G19" s="75">
        <v>693</v>
      </c>
      <c r="H19" s="76"/>
      <c r="I19" s="77"/>
      <c r="J19" s="78">
        <v>685</v>
      </c>
      <c r="K19" s="79">
        <v>3</v>
      </c>
      <c r="L19" s="52" t="s">
        <v>78</v>
      </c>
      <c r="M19" s="82"/>
      <c r="N19" s="82"/>
      <c r="O19" s="82"/>
      <c r="P19" s="54"/>
      <c r="Q19" s="53">
        <v>11</v>
      </c>
    </row>
    <row r="20" spans="1:17" ht="16.5" customHeight="1">
      <c r="A20" s="53">
        <v>16</v>
      </c>
      <c r="B20" s="52" t="s">
        <v>36</v>
      </c>
      <c r="C20" s="82"/>
      <c r="D20" s="82"/>
      <c r="E20" s="54"/>
      <c r="F20" s="74">
        <v>8</v>
      </c>
      <c r="G20" s="75">
        <v>760</v>
      </c>
      <c r="H20" s="76"/>
      <c r="I20" s="77"/>
      <c r="J20" s="78">
        <v>671</v>
      </c>
      <c r="K20" s="79">
        <v>2</v>
      </c>
      <c r="L20" s="52" t="s">
        <v>79</v>
      </c>
      <c r="M20" s="82"/>
      <c r="N20" s="82"/>
      <c r="O20" s="82"/>
      <c r="P20" s="54"/>
      <c r="Q20" s="53">
        <v>12</v>
      </c>
    </row>
    <row r="21" spans="1:17" ht="16.5" customHeight="1">
      <c r="A21" s="38"/>
      <c r="B21" s="58"/>
      <c r="C21" s="59"/>
      <c r="D21" s="59"/>
      <c r="E21" s="60"/>
      <c r="F21" s="37"/>
      <c r="G21" s="71"/>
      <c r="H21" s="37"/>
      <c r="I21" s="72"/>
      <c r="J21" s="73"/>
      <c r="K21" s="37"/>
      <c r="L21" s="58"/>
      <c r="M21" s="59"/>
      <c r="N21" s="59"/>
      <c r="O21" s="59"/>
      <c r="P21" s="60"/>
      <c r="Q21" s="39"/>
    </row>
    <row r="22" spans="1:17" ht="16.5" customHeight="1">
      <c r="A22" s="38"/>
      <c r="B22" s="58"/>
      <c r="C22" s="59"/>
      <c r="D22" s="59"/>
      <c r="E22" s="60"/>
      <c r="F22" s="37"/>
      <c r="G22" s="45"/>
      <c r="H22" s="46"/>
      <c r="I22" s="50"/>
      <c r="J22" s="51"/>
      <c r="K22" s="37"/>
      <c r="L22" s="58"/>
      <c r="M22" s="59"/>
      <c r="N22" s="59"/>
      <c r="O22" s="59"/>
      <c r="P22" s="60"/>
      <c r="Q22" s="40"/>
    </row>
    <row r="23" spans="1:17" ht="16.5">
      <c r="A23" s="18"/>
      <c r="B23" s="18"/>
      <c r="C23" s="18"/>
      <c r="D23" s="18"/>
      <c r="E23" s="19"/>
      <c r="F23" s="19" t="s">
        <v>38</v>
      </c>
      <c r="G23" s="49">
        <f>SUM(G17:H22)</f>
        <v>2863</v>
      </c>
      <c r="H23" s="48"/>
      <c r="I23" s="47"/>
      <c r="J23" s="62">
        <f>SUM(I17:J22)</f>
        <v>2712</v>
      </c>
      <c r="K23" s="20" t="s">
        <v>39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18"/>
      <c r="I24" s="18"/>
      <c r="J24" s="34"/>
    </row>
    <row r="25" spans="1:17" ht="16.5" customHeight="1">
      <c r="A25" s="81">
        <f>G23-J23</f>
        <v>151</v>
      </c>
      <c r="B25" s="23">
        <f>IF(G23=0,0,AVERAGE(G17:H22))</f>
        <v>715.75</v>
      </c>
      <c r="F25" s="5" t="s">
        <v>40</v>
      </c>
      <c r="G25" s="36">
        <f>SUM(F17:F22)</f>
        <v>25</v>
      </c>
      <c r="H25" s="35"/>
      <c r="I25" s="35">
        <f>SUM(K17:K22)</f>
        <v>11</v>
      </c>
      <c r="J25" s="36">
        <f>SUM(K17:K22)</f>
        <v>11</v>
      </c>
      <c r="K25" s="4" t="s">
        <v>41</v>
      </c>
      <c r="L25" s="4"/>
      <c r="P25" s="23">
        <f>IF(J23=0,0,AVERAGE(J17:J22))</f>
        <v>678</v>
      </c>
      <c r="Q25" s="80">
        <f>J23-G23</f>
        <v>-151</v>
      </c>
    </row>
    <row r="26" spans="7:10" ht="3" customHeight="1">
      <c r="G26" s="35"/>
      <c r="H26" s="24"/>
      <c r="I26" s="24"/>
      <c r="J26" s="35"/>
    </row>
    <row r="27" spans="1:17" ht="16.5" customHeight="1">
      <c r="A27" s="26" t="s">
        <v>42</v>
      </c>
      <c r="B27" s="27" t="s">
        <v>43</v>
      </c>
      <c r="F27" s="5" t="s">
        <v>44</v>
      </c>
      <c r="G27" s="36">
        <v>3</v>
      </c>
      <c r="H27" s="35"/>
      <c r="I27" s="35">
        <f>IF(I23=0,0,SUM('[3]Punkte'!B1:B3))</f>
        <v>0</v>
      </c>
      <c r="J27" s="36">
        <v>0</v>
      </c>
      <c r="K27" s="4" t="s">
        <v>45</v>
      </c>
      <c r="L27" s="4"/>
      <c r="P27" s="28" t="s">
        <v>43</v>
      </c>
      <c r="Q27" s="28" t="s">
        <v>42</v>
      </c>
    </row>
    <row r="28" spans="1:17" ht="18" customHeight="1">
      <c r="A28" s="4" t="s">
        <v>46</v>
      </c>
      <c r="B28" s="4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</row>
    <row r="29" spans="1:10" ht="3" customHeight="1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7" ht="18.75" customHeight="1">
      <c r="A30" s="4" t="s">
        <v>47</v>
      </c>
      <c r="B30" s="4"/>
      <c r="C30" s="4"/>
      <c r="D30" s="63" t="s">
        <v>48</v>
      </c>
      <c r="E30" s="63"/>
      <c r="F30" s="63"/>
      <c r="G30" s="63"/>
      <c r="H30" s="4"/>
      <c r="I30" s="4"/>
      <c r="J30" s="4" t="s">
        <v>47</v>
      </c>
      <c r="M30" s="64"/>
      <c r="N30" s="64"/>
      <c r="O30" s="64" t="s">
        <v>80</v>
      </c>
      <c r="P30" s="64"/>
      <c r="Q30" s="64"/>
    </row>
  </sheetData>
  <printOptions/>
  <pageMargins left="0.75" right="0.3" top="0.35" bottom="1" header="0.19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9"/>
    </row>
    <row r="2" spans="1:13" ht="19.5" customHeight="1">
      <c r="A2" s="1" t="s">
        <v>1</v>
      </c>
      <c r="M2" s="9"/>
    </row>
    <row r="3" spans="7:13" ht="18">
      <c r="G3" s="3" t="s">
        <v>2</v>
      </c>
      <c r="H3" s="3"/>
      <c r="I3" s="3"/>
      <c r="M3" s="9"/>
    </row>
    <row r="4" spans="1:17" ht="15.75">
      <c r="A4" s="2" t="s">
        <v>3</v>
      </c>
      <c r="M4" s="9"/>
      <c r="O4" s="4" t="s">
        <v>4</v>
      </c>
      <c r="P4" s="31">
        <v>15</v>
      </c>
      <c r="Q4" s="32"/>
    </row>
    <row r="5" spans="13:17" ht="3" customHeight="1">
      <c r="M5" s="9"/>
      <c r="P5" s="33"/>
      <c r="Q5" s="33"/>
    </row>
    <row r="6" spans="1:17" ht="15">
      <c r="A6" s="29" t="s">
        <v>63</v>
      </c>
      <c r="B6" s="4"/>
      <c r="C6" s="4"/>
      <c r="D6" s="4"/>
      <c r="E6" s="4"/>
      <c r="F6" s="7"/>
      <c r="G6" s="4"/>
      <c r="H6" s="4"/>
      <c r="I6" s="4"/>
      <c r="J6" s="4"/>
      <c r="K6" s="4"/>
      <c r="L6" s="30">
        <v>5</v>
      </c>
      <c r="M6" s="10" t="s">
        <v>6</v>
      </c>
      <c r="N6" s="5"/>
      <c r="O6" s="4"/>
      <c r="P6" s="29"/>
      <c r="Q6" s="29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1"/>
      <c r="N7" s="4"/>
      <c r="O7" s="4"/>
      <c r="P7" s="29"/>
      <c r="Q7" s="29"/>
    </row>
    <row r="8" spans="1:17" ht="15" customHeight="1">
      <c r="A8" s="8" t="s">
        <v>7</v>
      </c>
      <c r="B8" s="8"/>
      <c r="C8" s="89" t="s">
        <v>81</v>
      </c>
      <c r="D8" s="69"/>
      <c r="E8" s="69"/>
      <c r="F8" s="69"/>
      <c r="G8" s="69"/>
      <c r="H8" s="69"/>
      <c r="I8" s="69"/>
      <c r="J8" s="69"/>
      <c r="K8" s="69"/>
      <c r="L8" s="69"/>
      <c r="M8" s="70"/>
      <c r="N8" s="8"/>
      <c r="O8" s="4" t="s">
        <v>9</v>
      </c>
      <c r="P8" s="57"/>
      <c r="Q8" s="57" t="s">
        <v>82</v>
      </c>
    </row>
    <row r="9" spans="1:17" ht="3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1"/>
      <c r="N9" s="6"/>
      <c r="O9" s="6"/>
      <c r="P9" s="6"/>
      <c r="Q9" s="6"/>
    </row>
    <row r="10" spans="1:17" ht="16.5" customHeight="1">
      <c r="A10" s="8" t="s">
        <v>11</v>
      </c>
      <c r="B10" s="8"/>
      <c r="C10" s="65" t="s">
        <v>83</v>
      </c>
      <c r="D10" s="65"/>
      <c r="E10" s="65"/>
      <c r="F10" s="65"/>
      <c r="G10" s="65"/>
      <c r="H10" s="41"/>
      <c r="I10" s="42"/>
      <c r="J10" s="8" t="s">
        <v>13</v>
      </c>
      <c r="K10" s="65" t="s">
        <v>12</v>
      </c>
      <c r="L10" s="67"/>
      <c r="M10" s="67"/>
      <c r="N10" s="67"/>
      <c r="O10" s="67"/>
      <c r="P10" s="67"/>
      <c r="Q10" s="67"/>
    </row>
    <row r="11" spans="2:17" ht="3.75" customHeight="1">
      <c r="B11" s="4"/>
      <c r="C11" s="4"/>
      <c r="D11" s="4"/>
      <c r="E11" s="4"/>
      <c r="F11" s="4"/>
      <c r="G11" s="4"/>
      <c r="H11" s="43"/>
      <c r="I11" s="29"/>
      <c r="J11" s="4"/>
      <c r="K11" s="4"/>
      <c r="L11" s="29"/>
      <c r="M11" s="29"/>
      <c r="N11" s="29"/>
      <c r="O11" s="29"/>
      <c r="P11" s="29"/>
      <c r="Q11" s="29"/>
    </row>
    <row r="12" spans="1:17" ht="12.75" customHeight="1">
      <c r="A12" s="8" t="s">
        <v>15</v>
      </c>
      <c r="B12" s="4"/>
      <c r="C12" s="68" t="s">
        <v>84</v>
      </c>
      <c r="D12" s="66"/>
      <c r="E12" s="66"/>
      <c r="F12" s="66"/>
      <c r="G12" s="66"/>
      <c r="H12" s="43"/>
      <c r="I12" s="29"/>
      <c r="J12" s="8" t="s">
        <v>17</v>
      </c>
      <c r="K12" s="66" t="s">
        <v>16</v>
      </c>
      <c r="L12" s="68"/>
      <c r="M12" s="68"/>
      <c r="N12" s="68"/>
      <c r="O12" s="68"/>
      <c r="P12" s="68"/>
      <c r="Q12" s="68"/>
    </row>
    <row r="13" spans="1:17" ht="3.75" customHeight="1">
      <c r="A13" s="4"/>
      <c r="B13" s="4"/>
      <c r="C13" s="4"/>
      <c r="D13" s="4"/>
      <c r="E13" s="4"/>
      <c r="F13" s="4"/>
      <c r="G13" s="4"/>
      <c r="H13" s="43"/>
      <c r="I13" s="29"/>
      <c r="J13" s="29"/>
      <c r="K13" s="29"/>
      <c r="L13" s="29"/>
      <c r="M13" s="29"/>
      <c r="N13" s="29"/>
      <c r="O13" s="29"/>
      <c r="P13" s="29"/>
      <c r="Q13" s="29"/>
    </row>
    <row r="14" spans="1:17" ht="12.75" customHeight="1">
      <c r="A14" s="66"/>
      <c r="B14" s="68" t="s">
        <v>85</v>
      </c>
      <c r="C14" s="66"/>
      <c r="D14" s="66"/>
      <c r="E14" s="44" t="s">
        <v>20</v>
      </c>
      <c r="F14" s="55"/>
      <c r="G14" s="56" t="s">
        <v>86</v>
      </c>
      <c r="H14" s="41"/>
      <c r="I14" s="42"/>
      <c r="J14" s="68"/>
      <c r="K14" s="66" t="s">
        <v>19</v>
      </c>
      <c r="L14" s="68"/>
      <c r="M14" s="68"/>
      <c r="N14" s="42"/>
      <c r="O14" s="44" t="s">
        <v>20</v>
      </c>
      <c r="P14" s="56"/>
      <c r="Q14" s="55" t="s">
        <v>21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6" t="s">
        <v>24</v>
      </c>
      <c r="B16" s="12"/>
      <c r="C16" s="12" t="s">
        <v>25</v>
      </c>
      <c r="D16" s="12"/>
      <c r="E16" s="14"/>
      <c r="F16" s="17" t="s">
        <v>26</v>
      </c>
      <c r="G16" s="13" t="s">
        <v>27</v>
      </c>
      <c r="H16" s="14"/>
      <c r="I16" s="12"/>
      <c r="J16" s="17" t="s">
        <v>27</v>
      </c>
      <c r="K16" s="17" t="s">
        <v>26</v>
      </c>
      <c r="L16" s="12"/>
      <c r="M16" s="12" t="s">
        <v>28</v>
      </c>
      <c r="N16" s="12"/>
      <c r="O16" s="12"/>
      <c r="P16" s="14"/>
      <c r="Q16" s="14" t="s">
        <v>29</v>
      </c>
    </row>
    <row r="17" spans="1:17" ht="16.5" customHeight="1">
      <c r="A17" s="53">
        <v>43</v>
      </c>
      <c r="B17" s="52" t="s">
        <v>87</v>
      </c>
      <c r="C17" s="82"/>
      <c r="D17" s="82"/>
      <c r="E17" s="54"/>
      <c r="F17" s="74">
        <v>6</v>
      </c>
      <c r="G17" s="75">
        <v>713</v>
      </c>
      <c r="H17" s="76"/>
      <c r="I17" s="77"/>
      <c r="J17" s="78">
        <v>663</v>
      </c>
      <c r="K17" s="79">
        <v>3</v>
      </c>
      <c r="L17" s="52" t="s">
        <v>30</v>
      </c>
      <c r="M17" s="52"/>
      <c r="N17" s="52"/>
      <c r="O17" s="52"/>
      <c r="P17" s="54"/>
      <c r="Q17" s="53">
        <v>13</v>
      </c>
    </row>
    <row r="18" spans="1:17" ht="16.5" customHeight="1">
      <c r="A18" s="53">
        <v>31</v>
      </c>
      <c r="B18" s="52" t="s">
        <v>88</v>
      </c>
      <c r="C18" s="82"/>
      <c r="D18" s="82"/>
      <c r="E18" s="54"/>
      <c r="F18" s="74">
        <v>5</v>
      </c>
      <c r="G18" s="75">
        <v>674</v>
      </c>
      <c r="H18" s="76"/>
      <c r="I18" s="77"/>
      <c r="J18" s="78">
        <v>720</v>
      </c>
      <c r="K18" s="79">
        <v>7</v>
      </c>
      <c r="L18" s="52" t="s">
        <v>59</v>
      </c>
      <c r="M18" s="52"/>
      <c r="N18" s="82"/>
      <c r="O18" s="82"/>
      <c r="P18" s="54"/>
      <c r="Q18" s="53">
        <v>12</v>
      </c>
    </row>
    <row r="19" spans="1:17" ht="16.5" customHeight="1">
      <c r="A19" s="53">
        <v>37</v>
      </c>
      <c r="B19" s="52" t="s">
        <v>89</v>
      </c>
      <c r="C19" s="82"/>
      <c r="D19" s="82"/>
      <c r="E19" s="54"/>
      <c r="F19" s="74">
        <v>2</v>
      </c>
      <c r="G19" s="75">
        <v>658</v>
      </c>
      <c r="H19" s="76"/>
      <c r="I19" s="77"/>
      <c r="J19" s="78">
        <v>673</v>
      </c>
      <c r="K19" s="79">
        <v>4</v>
      </c>
      <c r="L19" s="52" t="s">
        <v>90</v>
      </c>
      <c r="M19" s="52"/>
      <c r="N19" s="52"/>
      <c r="O19" s="52"/>
      <c r="P19" s="54"/>
      <c r="Q19" s="53">
        <v>8</v>
      </c>
    </row>
    <row r="20" spans="1:17" ht="16.5" customHeight="1">
      <c r="A20" s="53">
        <v>48</v>
      </c>
      <c r="B20" s="52" t="s">
        <v>91</v>
      </c>
      <c r="C20" s="82"/>
      <c r="D20" s="82"/>
      <c r="E20" s="54"/>
      <c r="F20" s="74">
        <v>1</v>
      </c>
      <c r="G20" s="75">
        <v>646</v>
      </c>
      <c r="H20" s="76"/>
      <c r="I20" s="77"/>
      <c r="J20" s="78">
        <v>789</v>
      </c>
      <c r="K20" s="79">
        <v>8</v>
      </c>
      <c r="L20" s="52" t="s">
        <v>36</v>
      </c>
      <c r="M20" s="52"/>
      <c r="N20" s="52"/>
      <c r="O20" s="52"/>
      <c r="P20" s="54"/>
      <c r="Q20" s="53">
        <v>16</v>
      </c>
    </row>
    <row r="21" spans="1:17" ht="16.5" customHeight="1">
      <c r="A21" s="38"/>
      <c r="B21" s="58"/>
      <c r="C21" s="59"/>
      <c r="D21" s="59"/>
      <c r="E21" s="60"/>
      <c r="F21" s="37"/>
      <c r="G21" s="71"/>
      <c r="H21" s="37"/>
      <c r="I21" s="72"/>
      <c r="J21" s="73"/>
      <c r="K21" s="37"/>
      <c r="L21" s="58"/>
      <c r="M21" s="59"/>
      <c r="N21" s="59"/>
      <c r="O21" s="59"/>
      <c r="P21" s="60"/>
      <c r="Q21" s="39"/>
    </row>
    <row r="22" spans="1:17" ht="16.5" customHeight="1">
      <c r="A22" s="38"/>
      <c r="B22" s="58"/>
      <c r="C22" s="59"/>
      <c r="D22" s="59"/>
      <c r="E22" s="60"/>
      <c r="F22" s="37"/>
      <c r="G22" s="45"/>
      <c r="H22" s="46"/>
      <c r="I22" s="50"/>
      <c r="J22" s="51"/>
      <c r="K22" s="37"/>
      <c r="L22" s="58"/>
      <c r="M22" s="59"/>
      <c r="N22" s="59"/>
      <c r="O22" s="59"/>
      <c r="P22" s="60"/>
      <c r="Q22" s="40"/>
    </row>
    <row r="23" spans="1:17" ht="16.5">
      <c r="A23" s="18"/>
      <c r="B23" s="18"/>
      <c r="C23" s="18"/>
      <c r="D23" s="18"/>
      <c r="E23" s="19"/>
      <c r="F23" s="19" t="s">
        <v>38</v>
      </c>
      <c r="G23" s="49">
        <f>SUM(G17:H22)</f>
        <v>2691</v>
      </c>
      <c r="H23" s="48"/>
      <c r="I23" s="47"/>
      <c r="J23" s="62">
        <f>SUM(I17:J22)</f>
        <v>2845</v>
      </c>
      <c r="K23" s="20" t="s">
        <v>39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18"/>
      <c r="I24" s="18"/>
      <c r="J24" s="34"/>
    </row>
    <row r="25" spans="1:17" ht="16.5" customHeight="1">
      <c r="A25" s="81">
        <f>G23-J23</f>
        <v>-154</v>
      </c>
      <c r="B25" s="23">
        <f>IF(G23=0,0,AVERAGE(G17:H22))</f>
        <v>672.75</v>
      </c>
      <c r="F25" s="5" t="s">
        <v>40</v>
      </c>
      <c r="G25" s="36">
        <f>SUM(F17:F22)</f>
        <v>14</v>
      </c>
      <c r="H25" s="35"/>
      <c r="I25" s="35">
        <f>SUM(K17:K22)</f>
        <v>22</v>
      </c>
      <c r="J25" s="36">
        <f>SUM(K17:K22)</f>
        <v>22</v>
      </c>
      <c r="K25" s="4" t="s">
        <v>41</v>
      </c>
      <c r="L25" s="4"/>
      <c r="P25" s="23">
        <f>IF(J23=0,0,AVERAGE(J17:J22))</f>
        <v>711.25</v>
      </c>
      <c r="Q25" s="80">
        <f>J23-G23</f>
        <v>154</v>
      </c>
    </row>
    <row r="26" spans="7:10" ht="3" customHeight="1">
      <c r="G26" s="35"/>
      <c r="H26" s="24"/>
      <c r="I26" s="24"/>
      <c r="J26" s="35"/>
    </row>
    <row r="27" spans="1:17" ht="16.5" customHeight="1">
      <c r="A27" s="26" t="s">
        <v>42</v>
      </c>
      <c r="B27" s="27" t="s">
        <v>43</v>
      </c>
      <c r="F27" s="5" t="s">
        <v>44</v>
      </c>
      <c r="G27" s="36">
        <v>0</v>
      </c>
      <c r="H27" s="35"/>
      <c r="I27" s="35">
        <f>IF(I23=0,0,SUM('[4]Punkte'!B1:B3))</f>
        <v>0</v>
      </c>
      <c r="J27" s="36">
        <v>3</v>
      </c>
      <c r="K27" s="4" t="s">
        <v>45</v>
      </c>
      <c r="L27" s="4"/>
      <c r="P27" s="28" t="s">
        <v>43</v>
      </c>
      <c r="Q27" s="28" t="s">
        <v>42</v>
      </c>
    </row>
    <row r="28" spans="1:17" ht="18" customHeight="1">
      <c r="A28" s="4" t="s">
        <v>46</v>
      </c>
      <c r="B28" s="4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</row>
    <row r="29" spans="1:10" ht="3" customHeight="1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7" ht="18.75" customHeight="1">
      <c r="A30" s="4" t="s">
        <v>47</v>
      </c>
      <c r="B30" s="4"/>
      <c r="C30" s="4"/>
      <c r="D30" s="63"/>
      <c r="E30" s="63" t="s">
        <v>92</v>
      </c>
      <c r="F30" s="63"/>
      <c r="G30" s="63"/>
      <c r="H30" s="4"/>
      <c r="I30" s="4"/>
      <c r="J30" s="4" t="s">
        <v>47</v>
      </c>
      <c r="M30" s="64"/>
      <c r="N30" s="64"/>
      <c r="O30" s="83" t="s">
        <v>93</v>
      </c>
      <c r="P30" s="64"/>
      <c r="Q30" s="64"/>
    </row>
  </sheetData>
  <printOptions/>
  <pageMargins left="0.75" right="0.3" top="0.35" bottom="1" header="0.19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9"/>
    </row>
    <row r="2" spans="1:13" ht="19.5" customHeight="1">
      <c r="A2" s="1" t="s">
        <v>1</v>
      </c>
      <c r="M2" s="9"/>
    </row>
    <row r="3" spans="7:13" ht="18">
      <c r="G3" s="3" t="s">
        <v>2</v>
      </c>
      <c r="H3" s="3"/>
      <c r="I3" s="3"/>
      <c r="M3" s="9"/>
    </row>
    <row r="4" spans="1:17" ht="15.75">
      <c r="A4" s="2" t="s">
        <v>3</v>
      </c>
      <c r="M4" s="9"/>
      <c r="O4" s="4" t="s">
        <v>4</v>
      </c>
      <c r="P4" s="31">
        <v>18</v>
      </c>
      <c r="Q4" s="32"/>
    </row>
    <row r="5" spans="13:17" ht="3" customHeight="1">
      <c r="M5" s="9"/>
      <c r="P5" s="33"/>
      <c r="Q5" s="33"/>
    </row>
    <row r="6" spans="1:17" ht="15">
      <c r="A6" s="29" t="s">
        <v>63</v>
      </c>
      <c r="B6" s="4"/>
      <c r="C6" s="4"/>
      <c r="D6" s="4"/>
      <c r="E6" s="4"/>
      <c r="F6" s="7"/>
      <c r="G6" s="4"/>
      <c r="H6" s="4"/>
      <c r="I6" s="4"/>
      <c r="J6" s="4"/>
      <c r="K6" s="4"/>
      <c r="L6" s="30">
        <v>6</v>
      </c>
      <c r="M6" s="10" t="s">
        <v>6</v>
      </c>
      <c r="N6" s="5"/>
      <c r="O6" s="4"/>
      <c r="P6" s="29"/>
      <c r="Q6" s="29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1"/>
      <c r="N7" s="4"/>
      <c r="O7" s="4"/>
      <c r="P7" s="29"/>
      <c r="Q7" s="29"/>
    </row>
    <row r="8" spans="1:17" ht="15" customHeight="1">
      <c r="A8" s="8" t="s">
        <v>7</v>
      </c>
      <c r="B8" s="8"/>
      <c r="C8" s="89" t="s">
        <v>81</v>
      </c>
      <c r="D8" s="69"/>
      <c r="E8" s="69"/>
      <c r="F8" s="69"/>
      <c r="G8" s="69"/>
      <c r="H8" s="69"/>
      <c r="I8" s="69"/>
      <c r="J8" s="69"/>
      <c r="K8" s="69"/>
      <c r="L8" s="69"/>
      <c r="M8" s="70"/>
      <c r="N8" s="8"/>
      <c r="O8" s="4" t="s">
        <v>9</v>
      </c>
      <c r="P8" s="57"/>
      <c r="Q8" s="57" t="s">
        <v>94</v>
      </c>
    </row>
    <row r="9" spans="1:17" ht="3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1"/>
      <c r="N9" s="6"/>
      <c r="O9" s="6"/>
      <c r="P9" s="6"/>
      <c r="Q9" s="6"/>
    </row>
    <row r="10" spans="1:17" ht="16.5" customHeight="1">
      <c r="A10" s="8" t="s">
        <v>11</v>
      </c>
      <c r="B10" s="8"/>
      <c r="C10" s="65" t="s">
        <v>14</v>
      </c>
      <c r="D10" s="65"/>
      <c r="E10" s="65"/>
      <c r="F10" s="65"/>
      <c r="G10" s="65"/>
      <c r="H10" s="41"/>
      <c r="I10" s="42"/>
      <c r="J10" s="8" t="s">
        <v>13</v>
      </c>
      <c r="K10" s="65" t="s">
        <v>12</v>
      </c>
      <c r="L10" s="67"/>
      <c r="M10" s="67"/>
      <c r="N10" s="67"/>
      <c r="O10" s="67"/>
      <c r="P10" s="67"/>
      <c r="Q10" s="67"/>
    </row>
    <row r="11" spans="2:17" ht="3.75" customHeight="1">
      <c r="B11" s="4"/>
      <c r="C11" s="4"/>
      <c r="D11" s="4"/>
      <c r="E11" s="4"/>
      <c r="F11" s="4"/>
      <c r="G11" s="4"/>
      <c r="H11" s="43"/>
      <c r="I11" s="29"/>
      <c r="J11" s="4"/>
      <c r="K11" s="4"/>
      <c r="L11" s="29"/>
      <c r="M11" s="29"/>
      <c r="N11" s="29"/>
      <c r="O11" s="29"/>
      <c r="P11" s="29"/>
      <c r="Q11" s="29"/>
    </row>
    <row r="12" spans="1:17" ht="12.75" customHeight="1">
      <c r="A12" s="8" t="s">
        <v>15</v>
      </c>
      <c r="B12" s="4"/>
      <c r="C12" s="68" t="s">
        <v>95</v>
      </c>
      <c r="D12" s="66"/>
      <c r="E12" s="66"/>
      <c r="F12" s="66"/>
      <c r="G12" s="66"/>
      <c r="H12" s="43"/>
      <c r="I12" s="29"/>
      <c r="J12" s="8" t="s">
        <v>17</v>
      </c>
      <c r="K12" s="66" t="s">
        <v>16</v>
      </c>
      <c r="L12" s="68"/>
      <c r="M12" s="68"/>
      <c r="N12" s="68"/>
      <c r="O12" s="68"/>
      <c r="P12" s="68"/>
      <c r="Q12" s="68"/>
    </row>
    <row r="13" spans="1:17" ht="3.75" customHeight="1">
      <c r="A13" s="4"/>
      <c r="B13" s="4"/>
      <c r="C13" s="4"/>
      <c r="D13" s="4"/>
      <c r="E13" s="4"/>
      <c r="F13" s="4"/>
      <c r="G13" s="4"/>
      <c r="H13" s="43"/>
      <c r="I13" s="29"/>
      <c r="J13" s="29"/>
      <c r="K13" s="29"/>
      <c r="L13" s="29"/>
      <c r="M13" s="29"/>
      <c r="N13" s="29"/>
      <c r="O13" s="29"/>
      <c r="P13" s="29"/>
      <c r="Q13" s="29"/>
    </row>
    <row r="14" spans="1:17" ht="12.75" customHeight="1">
      <c r="A14" s="66"/>
      <c r="B14" s="68" t="s">
        <v>96</v>
      </c>
      <c r="C14" s="66"/>
      <c r="D14" s="66"/>
      <c r="E14" s="44" t="s">
        <v>20</v>
      </c>
      <c r="F14" s="55"/>
      <c r="G14" s="56" t="s">
        <v>97</v>
      </c>
      <c r="H14" s="41"/>
      <c r="I14" s="42"/>
      <c r="J14" s="68"/>
      <c r="K14" s="66" t="s">
        <v>19</v>
      </c>
      <c r="L14" s="68"/>
      <c r="M14" s="68"/>
      <c r="N14" s="42"/>
      <c r="O14" s="44" t="s">
        <v>20</v>
      </c>
      <c r="P14" s="56"/>
      <c r="Q14" s="55" t="s">
        <v>21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6" t="s">
        <v>24</v>
      </c>
      <c r="B16" s="12"/>
      <c r="C16" s="12" t="s">
        <v>25</v>
      </c>
      <c r="D16" s="12"/>
      <c r="E16" s="14"/>
      <c r="F16" s="17" t="s">
        <v>26</v>
      </c>
      <c r="G16" s="13" t="s">
        <v>27</v>
      </c>
      <c r="H16" s="14"/>
      <c r="I16" s="12"/>
      <c r="J16" s="17" t="s">
        <v>27</v>
      </c>
      <c r="K16" s="17" t="s">
        <v>26</v>
      </c>
      <c r="L16" s="12"/>
      <c r="M16" s="12" t="s">
        <v>28</v>
      </c>
      <c r="N16" s="12"/>
      <c r="O16" s="12"/>
      <c r="P16" s="14"/>
      <c r="Q16" s="14" t="s">
        <v>29</v>
      </c>
    </row>
    <row r="17" spans="1:17" ht="16.5" customHeight="1">
      <c r="A17" s="53">
        <v>8</v>
      </c>
      <c r="B17" s="52" t="s">
        <v>33</v>
      </c>
      <c r="C17" s="82"/>
      <c r="D17" s="82"/>
      <c r="E17" s="54"/>
      <c r="F17" s="74">
        <v>6</v>
      </c>
      <c r="G17" s="75">
        <v>679</v>
      </c>
      <c r="H17" s="76"/>
      <c r="I17" s="77"/>
      <c r="J17" s="78">
        <v>603</v>
      </c>
      <c r="K17" s="79">
        <v>2</v>
      </c>
      <c r="L17" s="52" t="s">
        <v>30</v>
      </c>
      <c r="M17" s="52"/>
      <c r="N17" s="52"/>
      <c r="O17" s="52"/>
      <c r="P17" s="54"/>
      <c r="Q17" s="53">
        <v>13</v>
      </c>
    </row>
    <row r="18" spans="1:17" ht="16.5" customHeight="1">
      <c r="A18" s="53">
        <v>9</v>
      </c>
      <c r="B18" s="52" t="s">
        <v>35</v>
      </c>
      <c r="C18" s="82"/>
      <c r="D18" s="82"/>
      <c r="E18" s="54"/>
      <c r="F18" s="74">
        <v>5</v>
      </c>
      <c r="G18" s="75">
        <v>649</v>
      </c>
      <c r="H18" s="76"/>
      <c r="I18" s="77"/>
      <c r="J18" s="78">
        <v>594</v>
      </c>
      <c r="K18" s="79">
        <v>1</v>
      </c>
      <c r="L18" s="52" t="s">
        <v>34</v>
      </c>
      <c r="M18" s="52"/>
      <c r="N18" s="82"/>
      <c r="O18" s="82"/>
      <c r="P18" s="54"/>
      <c r="Q18" s="53">
        <v>15</v>
      </c>
    </row>
    <row r="19" spans="1:17" ht="16.5" customHeight="1">
      <c r="A19" s="53">
        <v>10</v>
      </c>
      <c r="B19" s="52" t="s">
        <v>37</v>
      </c>
      <c r="C19" s="82"/>
      <c r="D19" s="82"/>
      <c r="E19" s="54"/>
      <c r="F19" s="74">
        <v>8</v>
      </c>
      <c r="G19" s="75">
        <v>691</v>
      </c>
      <c r="H19" s="76"/>
      <c r="I19" s="77"/>
      <c r="J19" s="78">
        <v>612</v>
      </c>
      <c r="K19" s="79">
        <v>4</v>
      </c>
      <c r="L19" s="52" t="s">
        <v>90</v>
      </c>
      <c r="M19" s="52"/>
      <c r="N19" s="52"/>
      <c r="O19" s="52"/>
      <c r="P19" s="54"/>
      <c r="Q19" s="53">
        <v>8</v>
      </c>
    </row>
    <row r="20" spans="1:17" ht="16.5" customHeight="1">
      <c r="A20" s="53">
        <v>12</v>
      </c>
      <c r="B20" s="52" t="s">
        <v>98</v>
      </c>
      <c r="C20" s="82"/>
      <c r="D20" s="82"/>
      <c r="E20" s="54"/>
      <c r="F20" s="74">
        <v>7</v>
      </c>
      <c r="G20" s="75">
        <v>682</v>
      </c>
      <c r="H20" s="76"/>
      <c r="I20" s="77"/>
      <c r="J20" s="78">
        <v>604</v>
      </c>
      <c r="K20" s="79">
        <v>3</v>
      </c>
      <c r="L20" s="52" t="s">
        <v>36</v>
      </c>
      <c r="M20" s="52"/>
      <c r="N20" s="52"/>
      <c r="O20" s="52"/>
      <c r="P20" s="54"/>
      <c r="Q20" s="53">
        <v>16</v>
      </c>
    </row>
    <row r="21" spans="1:17" ht="16.5" customHeight="1">
      <c r="A21" s="38"/>
      <c r="B21" s="58"/>
      <c r="C21" s="59"/>
      <c r="D21" s="59"/>
      <c r="E21" s="60"/>
      <c r="F21" s="37"/>
      <c r="G21" s="71"/>
      <c r="H21" s="37"/>
      <c r="I21" s="72"/>
      <c r="J21" s="73"/>
      <c r="K21" s="37"/>
      <c r="L21" s="58"/>
      <c r="M21" s="59"/>
      <c r="N21" s="59"/>
      <c r="O21" s="59"/>
      <c r="P21" s="60"/>
      <c r="Q21" s="39"/>
    </row>
    <row r="22" spans="1:17" ht="16.5" customHeight="1">
      <c r="A22" s="38"/>
      <c r="B22" s="58"/>
      <c r="C22" s="59"/>
      <c r="D22" s="59"/>
      <c r="E22" s="60"/>
      <c r="F22" s="37"/>
      <c r="G22" s="45"/>
      <c r="H22" s="46"/>
      <c r="I22" s="50"/>
      <c r="J22" s="51"/>
      <c r="K22" s="37"/>
      <c r="L22" s="58"/>
      <c r="M22" s="59"/>
      <c r="N22" s="59"/>
      <c r="O22" s="59"/>
      <c r="P22" s="60"/>
      <c r="Q22" s="40"/>
    </row>
    <row r="23" spans="1:17" ht="16.5">
      <c r="A23" s="18"/>
      <c r="B23" s="18"/>
      <c r="C23" s="18"/>
      <c r="D23" s="18"/>
      <c r="E23" s="19"/>
      <c r="F23" s="19" t="s">
        <v>38</v>
      </c>
      <c r="G23" s="49">
        <f>SUM(G17:H22)</f>
        <v>2701</v>
      </c>
      <c r="H23" s="48"/>
      <c r="I23" s="47"/>
      <c r="J23" s="62">
        <f>SUM(I17:J22)</f>
        <v>2413</v>
      </c>
      <c r="K23" s="20" t="s">
        <v>39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18"/>
      <c r="I24" s="18"/>
      <c r="J24" s="34"/>
    </row>
    <row r="25" spans="1:17" ht="16.5" customHeight="1">
      <c r="A25" s="81">
        <f>G23-J23</f>
        <v>288</v>
      </c>
      <c r="B25" s="23">
        <f>IF(G23=0,0,AVERAGE(G17:H22))</f>
        <v>675.25</v>
      </c>
      <c r="F25" s="5" t="s">
        <v>40</v>
      </c>
      <c r="G25" s="36">
        <f>SUM(F17:F22)</f>
        <v>26</v>
      </c>
      <c r="H25" s="35"/>
      <c r="I25" s="35">
        <f>SUM(K17:K22)</f>
        <v>10</v>
      </c>
      <c r="J25" s="36">
        <f>SUM(K17:K22)</f>
        <v>10</v>
      </c>
      <c r="K25" s="4" t="s">
        <v>41</v>
      </c>
      <c r="L25" s="4"/>
      <c r="P25" s="23">
        <f>IF(J23=0,0,AVERAGE(J17:J22))</f>
        <v>603.25</v>
      </c>
      <c r="Q25" s="80">
        <f>J23-G23</f>
        <v>-288</v>
      </c>
    </row>
    <row r="26" spans="7:10" ht="3" customHeight="1">
      <c r="G26" s="35"/>
      <c r="H26" s="24"/>
      <c r="I26" s="24"/>
      <c r="J26" s="35"/>
    </row>
    <row r="27" spans="1:17" ht="16.5" customHeight="1">
      <c r="A27" s="26" t="s">
        <v>42</v>
      </c>
      <c r="B27" s="27" t="s">
        <v>43</v>
      </c>
      <c r="F27" s="5" t="s">
        <v>44</v>
      </c>
      <c r="G27" s="36">
        <v>3</v>
      </c>
      <c r="H27" s="35"/>
      <c r="I27" s="35">
        <f>IF(I23=0,0,SUM('[5]Punkte'!B1:B3))</f>
        <v>0</v>
      </c>
      <c r="J27" s="36">
        <v>0</v>
      </c>
      <c r="K27" s="4" t="s">
        <v>45</v>
      </c>
      <c r="L27" s="4"/>
      <c r="P27" s="28" t="s">
        <v>43</v>
      </c>
      <c r="Q27" s="28" t="s">
        <v>42</v>
      </c>
    </row>
    <row r="28" spans="1:17" ht="18" customHeight="1">
      <c r="A28" s="4" t="s">
        <v>46</v>
      </c>
      <c r="B28" s="4"/>
      <c r="C28" s="61"/>
      <c r="D28" s="61"/>
      <c r="E28" s="61"/>
      <c r="F28" s="61"/>
      <c r="G28" s="88"/>
      <c r="H28" s="88"/>
      <c r="I28" s="88" t="s">
        <v>99</v>
      </c>
      <c r="J28" s="88"/>
      <c r="K28" s="61"/>
      <c r="L28" s="61"/>
      <c r="M28" s="61"/>
      <c r="N28" s="61"/>
      <c r="O28" s="61"/>
      <c r="P28" s="61"/>
      <c r="Q28" s="61"/>
    </row>
    <row r="29" spans="1:10" ht="3" customHeight="1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7" ht="18.75" customHeight="1">
      <c r="A30" s="4" t="s">
        <v>47</v>
      </c>
      <c r="B30" s="4"/>
      <c r="C30" s="4"/>
      <c r="D30" s="63"/>
      <c r="E30" s="63" t="s">
        <v>100</v>
      </c>
      <c r="F30" s="63"/>
      <c r="G30" s="63"/>
      <c r="H30" s="4"/>
      <c r="I30" s="4"/>
      <c r="J30" s="4" t="s">
        <v>47</v>
      </c>
      <c r="M30" s="64"/>
      <c r="N30" s="64"/>
      <c r="O30" s="83" t="s">
        <v>93</v>
      </c>
      <c r="P30" s="64"/>
      <c r="Q30" s="64"/>
    </row>
  </sheetData>
  <printOptions/>
  <pageMargins left="0.75" right="0.3" top="0.35" bottom="1" header="0.19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9"/>
    </row>
    <row r="2" spans="1:13" ht="19.5" customHeight="1">
      <c r="A2" s="1" t="s">
        <v>1</v>
      </c>
      <c r="M2" s="9"/>
    </row>
    <row r="3" spans="7:13" ht="18">
      <c r="G3" s="3" t="s">
        <v>2</v>
      </c>
      <c r="H3" s="3"/>
      <c r="I3" s="3"/>
      <c r="M3" s="9"/>
    </row>
    <row r="4" spans="1:17" ht="15.75">
      <c r="A4" s="2" t="s">
        <v>3</v>
      </c>
      <c r="M4" s="9"/>
      <c r="O4" s="4" t="s">
        <v>4</v>
      </c>
      <c r="P4" s="31">
        <v>19</v>
      </c>
      <c r="Q4" s="32"/>
    </row>
    <row r="5" spans="13:17" ht="3" customHeight="1">
      <c r="M5" s="9"/>
      <c r="P5" s="33"/>
      <c r="Q5" s="33"/>
    </row>
    <row r="6" spans="1:17" ht="15">
      <c r="A6" s="29" t="s">
        <v>5</v>
      </c>
      <c r="B6" s="4"/>
      <c r="C6" s="4"/>
      <c r="D6" s="4"/>
      <c r="E6" s="4"/>
      <c r="F6" s="7"/>
      <c r="G6" s="4"/>
      <c r="H6" s="4"/>
      <c r="I6" s="4"/>
      <c r="J6" s="4"/>
      <c r="K6" s="4"/>
      <c r="L6" s="30">
        <v>7</v>
      </c>
      <c r="M6" s="10" t="s">
        <v>6</v>
      </c>
      <c r="N6" s="5"/>
      <c r="O6" s="4"/>
      <c r="P6" s="29"/>
      <c r="Q6" s="29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1"/>
      <c r="N7" s="4"/>
      <c r="O7" s="4"/>
      <c r="P7" s="29"/>
      <c r="Q7" s="29"/>
    </row>
    <row r="8" spans="1:17" ht="15" customHeight="1">
      <c r="A8" s="8" t="s">
        <v>7</v>
      </c>
      <c r="B8" s="8"/>
      <c r="C8" s="84" t="s">
        <v>8</v>
      </c>
      <c r="D8" s="69"/>
      <c r="E8" s="69"/>
      <c r="F8" s="69"/>
      <c r="G8" s="69"/>
      <c r="H8" s="69"/>
      <c r="I8" s="69"/>
      <c r="J8" s="69"/>
      <c r="K8" s="69"/>
      <c r="L8" s="69"/>
      <c r="M8" s="70"/>
      <c r="N8" s="8"/>
      <c r="O8" s="4" t="s">
        <v>9</v>
      </c>
      <c r="P8" s="57"/>
      <c r="Q8" s="57" t="s">
        <v>101</v>
      </c>
    </row>
    <row r="9" spans="1:17" ht="3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1"/>
      <c r="N9" s="6"/>
      <c r="O9" s="6"/>
      <c r="P9" s="6"/>
      <c r="Q9" s="6"/>
    </row>
    <row r="10" spans="1:17" ht="16.5" customHeight="1">
      <c r="A10" s="8" t="s">
        <v>11</v>
      </c>
      <c r="B10" s="8"/>
      <c r="C10" s="85" t="s">
        <v>12</v>
      </c>
      <c r="D10" s="65"/>
      <c r="E10" s="65"/>
      <c r="F10" s="65"/>
      <c r="G10" s="65"/>
      <c r="H10" s="41"/>
      <c r="I10" s="42"/>
      <c r="J10" s="8" t="s">
        <v>13</v>
      </c>
      <c r="K10" s="85" t="s">
        <v>53</v>
      </c>
      <c r="L10" s="67"/>
      <c r="M10" s="67"/>
      <c r="N10" s="67"/>
      <c r="O10" s="67"/>
      <c r="P10" s="67"/>
      <c r="Q10" s="67"/>
    </row>
    <row r="11" spans="2:17" ht="3.75" customHeight="1">
      <c r="B11" s="4"/>
      <c r="C11" s="4"/>
      <c r="D11" s="4"/>
      <c r="E11" s="4"/>
      <c r="F11" s="4"/>
      <c r="G11" s="4"/>
      <c r="H11" s="43"/>
      <c r="I11" s="29"/>
      <c r="J11" s="4"/>
      <c r="K11" s="4"/>
      <c r="L11" s="29"/>
      <c r="M11" s="29"/>
      <c r="N11" s="29"/>
      <c r="O11" s="29"/>
      <c r="P11" s="29"/>
      <c r="Q11" s="29"/>
    </row>
    <row r="12" spans="1:17" ht="12.75" customHeight="1">
      <c r="A12" s="8" t="s">
        <v>15</v>
      </c>
      <c r="B12" s="4"/>
      <c r="C12" s="66" t="s">
        <v>16</v>
      </c>
      <c r="D12" s="66"/>
      <c r="E12" s="66"/>
      <c r="F12" s="66"/>
      <c r="G12" s="66"/>
      <c r="H12" s="43"/>
      <c r="I12" s="29"/>
      <c r="J12" s="8" t="s">
        <v>17</v>
      </c>
      <c r="K12" s="66" t="s">
        <v>54</v>
      </c>
      <c r="L12" s="68"/>
      <c r="M12" s="68"/>
      <c r="N12" s="68"/>
      <c r="O12" s="68"/>
      <c r="P12" s="68"/>
      <c r="Q12" s="68"/>
    </row>
    <row r="13" spans="1:17" ht="3.75" customHeight="1">
      <c r="A13" s="4"/>
      <c r="B13" s="4"/>
      <c r="C13" s="4"/>
      <c r="D13" s="4"/>
      <c r="E13" s="4"/>
      <c r="F13" s="4"/>
      <c r="G13" s="4"/>
      <c r="H13" s="43"/>
      <c r="I13" s="29"/>
      <c r="J13" s="29"/>
      <c r="K13" s="29"/>
      <c r="L13" s="29"/>
      <c r="M13" s="29"/>
      <c r="N13" s="29"/>
      <c r="O13" s="29"/>
      <c r="P13" s="29"/>
      <c r="Q13" s="29"/>
    </row>
    <row r="14" spans="1:17" ht="12.75" customHeight="1">
      <c r="A14" s="66"/>
      <c r="B14" s="66" t="s">
        <v>19</v>
      </c>
      <c r="C14" s="66"/>
      <c r="D14" s="66"/>
      <c r="E14" s="44" t="s">
        <v>20</v>
      </c>
      <c r="F14" s="55"/>
      <c r="G14" s="55" t="s">
        <v>21</v>
      </c>
      <c r="H14" s="41"/>
      <c r="I14" s="42"/>
      <c r="J14" s="68"/>
      <c r="K14" s="66" t="s">
        <v>55</v>
      </c>
      <c r="L14" s="68"/>
      <c r="M14" s="68"/>
      <c r="N14" s="42"/>
      <c r="O14" s="44" t="s">
        <v>20</v>
      </c>
      <c r="P14" s="56"/>
      <c r="Q14" s="55" t="s">
        <v>56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6" t="s">
        <v>24</v>
      </c>
      <c r="B16" s="12"/>
      <c r="C16" s="12" t="s">
        <v>25</v>
      </c>
      <c r="D16" s="12"/>
      <c r="E16" s="14"/>
      <c r="F16" s="17" t="s">
        <v>26</v>
      </c>
      <c r="G16" s="13" t="s">
        <v>27</v>
      </c>
      <c r="H16" s="14"/>
      <c r="I16" s="12"/>
      <c r="J16" s="17" t="s">
        <v>27</v>
      </c>
      <c r="K16" s="17" t="s">
        <v>26</v>
      </c>
      <c r="L16" s="12"/>
      <c r="M16" s="12" t="s">
        <v>28</v>
      </c>
      <c r="N16" s="12"/>
      <c r="O16" s="12"/>
      <c r="P16" s="14"/>
      <c r="Q16" s="14" t="s">
        <v>29</v>
      </c>
    </row>
    <row r="17" spans="1:17" ht="16.5" customHeight="1">
      <c r="A17" s="53">
        <v>13</v>
      </c>
      <c r="B17" s="52" t="s">
        <v>30</v>
      </c>
      <c r="C17" s="82"/>
      <c r="D17" s="82"/>
      <c r="E17" s="54"/>
      <c r="F17" s="74">
        <v>2</v>
      </c>
      <c r="G17" s="75">
        <v>650</v>
      </c>
      <c r="H17" s="76"/>
      <c r="I17" s="77"/>
      <c r="J17" s="78">
        <v>693</v>
      </c>
      <c r="K17" s="79">
        <v>6</v>
      </c>
      <c r="L17" s="52" t="s">
        <v>57</v>
      </c>
      <c r="M17" s="82"/>
      <c r="N17" s="82"/>
      <c r="O17" s="82"/>
      <c r="P17" s="54"/>
      <c r="Q17" s="53">
        <v>13</v>
      </c>
    </row>
    <row r="18" spans="1:17" ht="16.5" customHeight="1">
      <c r="A18" s="53">
        <v>12</v>
      </c>
      <c r="B18" s="52" t="s">
        <v>59</v>
      </c>
      <c r="C18" s="82"/>
      <c r="D18" s="82"/>
      <c r="E18" s="54"/>
      <c r="F18" s="74">
        <v>7</v>
      </c>
      <c r="G18" s="75">
        <v>697</v>
      </c>
      <c r="H18" s="76"/>
      <c r="I18" s="77"/>
      <c r="J18" s="78">
        <v>658</v>
      </c>
      <c r="K18" s="79">
        <v>3</v>
      </c>
      <c r="L18" s="52" t="s">
        <v>102</v>
      </c>
      <c r="M18" s="82"/>
      <c r="N18" s="82"/>
      <c r="O18" s="82"/>
      <c r="P18" s="54"/>
      <c r="Q18" s="53">
        <v>14</v>
      </c>
    </row>
    <row r="19" spans="1:17" ht="16.5" customHeight="1">
      <c r="A19" s="53">
        <v>8</v>
      </c>
      <c r="B19" s="52" t="s">
        <v>69</v>
      </c>
      <c r="C19" s="82"/>
      <c r="D19" s="82"/>
      <c r="E19" s="54"/>
      <c r="F19" s="74">
        <v>4</v>
      </c>
      <c r="G19" s="75">
        <v>675</v>
      </c>
      <c r="H19" s="76"/>
      <c r="I19" s="77"/>
      <c r="J19" s="78">
        <v>572</v>
      </c>
      <c r="K19" s="79">
        <v>1</v>
      </c>
      <c r="L19" s="52" t="s">
        <v>103</v>
      </c>
      <c r="M19" s="82"/>
      <c r="N19" s="82"/>
      <c r="O19" s="82"/>
      <c r="P19" s="54"/>
      <c r="Q19" s="53">
        <v>16</v>
      </c>
    </row>
    <row r="20" spans="1:17" ht="16.5" customHeight="1">
      <c r="A20" s="53">
        <v>7</v>
      </c>
      <c r="B20" s="52" t="s">
        <v>104</v>
      </c>
      <c r="C20" s="82"/>
      <c r="D20" s="82"/>
      <c r="E20" s="54"/>
      <c r="F20" s="74">
        <v>5</v>
      </c>
      <c r="G20" s="75">
        <v>686</v>
      </c>
      <c r="H20" s="76"/>
      <c r="I20" s="77"/>
      <c r="J20" s="78">
        <v>724</v>
      </c>
      <c r="K20" s="79">
        <v>8</v>
      </c>
      <c r="L20" s="52" t="s">
        <v>105</v>
      </c>
      <c r="M20" s="82"/>
      <c r="N20" s="82"/>
      <c r="O20" s="82"/>
      <c r="P20" s="54"/>
      <c r="Q20" s="53">
        <v>18</v>
      </c>
    </row>
    <row r="21" spans="1:17" ht="16.5" customHeight="1">
      <c r="A21" s="38"/>
      <c r="B21" s="58"/>
      <c r="C21" s="59"/>
      <c r="D21" s="59"/>
      <c r="E21" s="60"/>
      <c r="F21" s="37"/>
      <c r="G21" s="71"/>
      <c r="H21" s="37"/>
      <c r="I21" s="72"/>
      <c r="J21" s="73"/>
      <c r="K21" s="37"/>
      <c r="L21" s="58"/>
      <c r="M21" s="59"/>
      <c r="N21" s="59"/>
      <c r="O21" s="59"/>
      <c r="P21" s="60"/>
      <c r="Q21" s="39"/>
    </row>
    <row r="22" spans="1:17" ht="16.5" customHeight="1">
      <c r="A22" s="38"/>
      <c r="B22" s="58"/>
      <c r="C22" s="59"/>
      <c r="D22" s="59"/>
      <c r="E22" s="60"/>
      <c r="F22" s="37"/>
      <c r="G22" s="45"/>
      <c r="H22" s="46"/>
      <c r="I22" s="50"/>
      <c r="J22" s="51"/>
      <c r="K22" s="37"/>
      <c r="L22" s="58"/>
      <c r="M22" s="59"/>
      <c r="N22" s="59"/>
      <c r="O22" s="59"/>
      <c r="P22" s="60"/>
      <c r="Q22" s="40"/>
    </row>
    <row r="23" spans="1:17" ht="16.5">
      <c r="A23" s="18"/>
      <c r="B23" s="18"/>
      <c r="C23" s="18"/>
      <c r="D23" s="18"/>
      <c r="E23" s="19"/>
      <c r="F23" s="19" t="s">
        <v>38</v>
      </c>
      <c r="G23" s="49">
        <f>SUM(G17:H22)</f>
        <v>2708</v>
      </c>
      <c r="H23" s="48"/>
      <c r="I23" s="47"/>
      <c r="J23" s="62">
        <f>SUM(I17:J22)</f>
        <v>2647</v>
      </c>
      <c r="K23" s="20" t="s">
        <v>39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18"/>
      <c r="I24" s="18"/>
      <c r="J24" s="34"/>
    </row>
    <row r="25" spans="1:17" ht="16.5" customHeight="1">
      <c r="A25" s="81">
        <f>G23-J23</f>
        <v>61</v>
      </c>
      <c r="B25" s="23">
        <f>IF(G23=0,0,AVERAGE(G17:H22))</f>
        <v>677</v>
      </c>
      <c r="F25" s="5" t="s">
        <v>40</v>
      </c>
      <c r="G25" s="36">
        <f>SUM(F17:F22)</f>
        <v>18</v>
      </c>
      <c r="H25" s="35"/>
      <c r="I25" s="35">
        <f>SUM(K17:K22)</f>
        <v>18</v>
      </c>
      <c r="J25" s="36">
        <f>SUM(K17:K22)</f>
        <v>18</v>
      </c>
      <c r="K25" s="4" t="s">
        <v>41</v>
      </c>
      <c r="L25" s="4"/>
      <c r="P25" s="23">
        <f>IF(J23=0,0,AVERAGE(J17:J22))</f>
        <v>661.75</v>
      </c>
      <c r="Q25" s="80">
        <f>J23-G23</f>
        <v>-61</v>
      </c>
    </row>
    <row r="26" spans="7:10" ht="3" customHeight="1">
      <c r="G26" s="35"/>
      <c r="H26" s="24"/>
      <c r="I26" s="24"/>
      <c r="J26" s="35"/>
    </row>
    <row r="27" spans="1:17" ht="16.5" customHeight="1">
      <c r="A27" s="26" t="s">
        <v>42</v>
      </c>
      <c r="B27" s="27" t="s">
        <v>43</v>
      </c>
      <c r="F27" s="5" t="s">
        <v>44</v>
      </c>
      <c r="G27" s="36">
        <v>2</v>
      </c>
      <c r="H27" s="35"/>
      <c r="I27" s="35">
        <f>IF(I23=0,0,SUM('[6]Punkte'!B1:B3))</f>
        <v>0</v>
      </c>
      <c r="J27" s="36">
        <v>1</v>
      </c>
      <c r="K27" s="4" t="s">
        <v>45</v>
      </c>
      <c r="L27" s="4"/>
      <c r="P27" s="28" t="s">
        <v>43</v>
      </c>
      <c r="Q27" s="28" t="s">
        <v>42</v>
      </c>
    </row>
    <row r="28" spans="1:17" ht="18" customHeight="1">
      <c r="A28" s="4" t="s">
        <v>46</v>
      </c>
      <c r="B28" s="4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</row>
    <row r="29" spans="1:10" ht="3" customHeight="1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7" ht="18.75" customHeight="1">
      <c r="A30" s="4" t="s">
        <v>47</v>
      </c>
      <c r="B30" s="4"/>
      <c r="C30" s="4"/>
      <c r="D30" s="63"/>
      <c r="E30" s="63" t="s">
        <v>106</v>
      </c>
      <c r="F30" s="63"/>
      <c r="G30" s="63"/>
      <c r="H30" s="4"/>
      <c r="I30" s="4"/>
      <c r="J30" s="4" t="s">
        <v>47</v>
      </c>
      <c r="M30" s="64"/>
      <c r="N30" s="64"/>
      <c r="O30" s="64" t="s">
        <v>107</v>
      </c>
      <c r="P30" s="64"/>
      <c r="Q30" s="64"/>
    </row>
  </sheetData>
  <printOptions/>
  <pageMargins left="0.75" right="0.3" top="0.35" bottom="1" header="0.19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9"/>
    </row>
    <row r="2" spans="1:13" ht="19.5" customHeight="1">
      <c r="A2" s="1" t="s">
        <v>1</v>
      </c>
      <c r="M2" s="9"/>
    </row>
    <row r="3" spans="7:13" ht="18">
      <c r="G3" s="3" t="s">
        <v>2</v>
      </c>
      <c r="H3" s="3"/>
      <c r="I3" s="3"/>
      <c r="M3" s="9"/>
    </row>
    <row r="4" spans="1:17" ht="15.75">
      <c r="A4" s="2" t="s">
        <v>3</v>
      </c>
      <c r="M4" s="9"/>
      <c r="O4" s="4" t="s">
        <v>4</v>
      </c>
      <c r="P4" s="31">
        <v>19</v>
      </c>
      <c r="Q4" s="32"/>
    </row>
    <row r="5" spans="13:17" ht="3" customHeight="1">
      <c r="M5" s="9"/>
      <c r="P5" s="33"/>
      <c r="Q5" s="33"/>
    </row>
    <row r="6" spans="1:17" ht="15">
      <c r="A6" s="29" t="s">
        <v>5</v>
      </c>
      <c r="B6" s="4"/>
      <c r="C6" s="4"/>
      <c r="D6" s="4"/>
      <c r="E6" s="4"/>
      <c r="F6" s="7"/>
      <c r="G6" s="4"/>
      <c r="H6" s="4"/>
      <c r="I6" s="4"/>
      <c r="J6" s="4"/>
      <c r="K6" s="4"/>
      <c r="L6" s="30">
        <v>7</v>
      </c>
      <c r="M6" s="10" t="s">
        <v>6</v>
      </c>
      <c r="N6" s="5"/>
      <c r="O6" s="4"/>
      <c r="P6" s="29"/>
      <c r="Q6" s="29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1"/>
      <c r="N7" s="4"/>
      <c r="O7" s="4"/>
      <c r="P7" s="29"/>
      <c r="Q7" s="29"/>
    </row>
    <row r="8" spans="1:17" ht="15" customHeight="1">
      <c r="A8" s="8" t="s">
        <v>7</v>
      </c>
      <c r="B8" s="8"/>
      <c r="C8" s="84" t="s">
        <v>8</v>
      </c>
      <c r="D8" s="69"/>
      <c r="E8" s="69"/>
      <c r="F8" s="69"/>
      <c r="G8" s="69"/>
      <c r="H8" s="69"/>
      <c r="I8" s="69"/>
      <c r="J8" s="69"/>
      <c r="K8" s="69"/>
      <c r="L8" s="69"/>
      <c r="M8" s="70"/>
      <c r="N8" s="8"/>
      <c r="O8" s="4" t="s">
        <v>9</v>
      </c>
      <c r="P8" s="57"/>
      <c r="Q8" s="57" t="s">
        <v>101</v>
      </c>
    </row>
    <row r="9" spans="1:17" ht="3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1"/>
      <c r="N9" s="6"/>
      <c r="O9" s="6"/>
      <c r="P9" s="6"/>
      <c r="Q9" s="6"/>
    </row>
    <row r="10" spans="1:17" ht="16.5" customHeight="1">
      <c r="A10" s="8" t="s">
        <v>11</v>
      </c>
      <c r="B10" s="8"/>
      <c r="C10" s="85" t="s">
        <v>12</v>
      </c>
      <c r="D10" s="65"/>
      <c r="E10" s="65"/>
      <c r="F10" s="65"/>
      <c r="G10" s="65"/>
      <c r="H10" s="41"/>
      <c r="I10" s="42"/>
      <c r="J10" s="8" t="s">
        <v>13</v>
      </c>
      <c r="K10" s="85" t="s">
        <v>53</v>
      </c>
      <c r="L10" s="67"/>
      <c r="M10" s="67"/>
      <c r="N10" s="67"/>
      <c r="O10" s="67"/>
      <c r="P10" s="67"/>
      <c r="Q10" s="67"/>
    </row>
    <row r="11" spans="2:17" ht="3.75" customHeight="1">
      <c r="B11" s="4"/>
      <c r="C11" s="4"/>
      <c r="D11" s="4"/>
      <c r="E11" s="4"/>
      <c r="F11" s="4"/>
      <c r="G11" s="4"/>
      <c r="H11" s="43"/>
      <c r="I11" s="29"/>
      <c r="J11" s="4"/>
      <c r="K11" s="4"/>
      <c r="L11" s="29"/>
      <c r="M11" s="29"/>
      <c r="N11" s="29"/>
      <c r="O11" s="29"/>
      <c r="P11" s="29"/>
      <c r="Q11" s="29"/>
    </row>
    <row r="12" spans="1:17" ht="12.75" customHeight="1">
      <c r="A12" s="8" t="s">
        <v>15</v>
      </c>
      <c r="B12" s="4"/>
      <c r="C12" s="66" t="s">
        <v>16</v>
      </c>
      <c r="D12" s="66"/>
      <c r="E12" s="66"/>
      <c r="F12" s="66"/>
      <c r="G12" s="66"/>
      <c r="H12" s="43"/>
      <c r="I12" s="29"/>
      <c r="J12" s="8" t="s">
        <v>17</v>
      </c>
      <c r="K12" s="66" t="s">
        <v>54</v>
      </c>
      <c r="L12" s="68"/>
      <c r="M12" s="68"/>
      <c r="N12" s="68"/>
      <c r="O12" s="68"/>
      <c r="P12" s="68"/>
      <c r="Q12" s="68"/>
    </row>
    <row r="13" spans="1:17" ht="3.75" customHeight="1">
      <c r="A13" s="4"/>
      <c r="B13" s="4"/>
      <c r="C13" s="4"/>
      <c r="D13" s="4"/>
      <c r="E13" s="4"/>
      <c r="F13" s="4"/>
      <c r="G13" s="4"/>
      <c r="H13" s="43"/>
      <c r="I13" s="29"/>
      <c r="J13" s="29"/>
      <c r="K13" s="29"/>
      <c r="L13" s="29"/>
      <c r="M13" s="29"/>
      <c r="N13" s="29"/>
      <c r="O13" s="29"/>
      <c r="P13" s="29"/>
      <c r="Q13" s="29"/>
    </row>
    <row r="14" spans="1:17" ht="12.75" customHeight="1">
      <c r="A14" s="66"/>
      <c r="B14" s="66" t="s">
        <v>19</v>
      </c>
      <c r="C14" s="66"/>
      <c r="D14" s="66"/>
      <c r="E14" s="44" t="s">
        <v>20</v>
      </c>
      <c r="F14" s="55"/>
      <c r="G14" s="55" t="s">
        <v>21</v>
      </c>
      <c r="H14" s="41"/>
      <c r="I14" s="42"/>
      <c r="J14" s="68"/>
      <c r="K14" s="66" t="s">
        <v>55</v>
      </c>
      <c r="L14" s="68"/>
      <c r="M14" s="68"/>
      <c r="N14" s="42"/>
      <c r="O14" s="44" t="s">
        <v>20</v>
      </c>
      <c r="P14" s="56"/>
      <c r="Q14" s="55" t="s">
        <v>56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6" t="s">
        <v>24</v>
      </c>
      <c r="B16" s="12"/>
      <c r="C16" s="12" t="s">
        <v>25</v>
      </c>
      <c r="D16" s="12"/>
      <c r="E16" s="14"/>
      <c r="F16" s="17" t="s">
        <v>26</v>
      </c>
      <c r="G16" s="13" t="s">
        <v>27</v>
      </c>
      <c r="H16" s="14"/>
      <c r="I16" s="12"/>
      <c r="J16" s="17" t="s">
        <v>27</v>
      </c>
      <c r="K16" s="17" t="s">
        <v>26</v>
      </c>
      <c r="L16" s="12"/>
      <c r="M16" s="12" t="s">
        <v>28</v>
      </c>
      <c r="N16" s="12"/>
      <c r="O16" s="12"/>
      <c r="P16" s="14"/>
      <c r="Q16" s="14" t="s">
        <v>29</v>
      </c>
    </row>
    <row r="17" spans="1:17" ht="16.5" customHeight="1">
      <c r="A17" s="53">
        <v>13</v>
      </c>
      <c r="B17" s="52" t="s">
        <v>30</v>
      </c>
      <c r="C17" s="82"/>
      <c r="D17" s="82"/>
      <c r="E17" s="54"/>
      <c r="F17" s="74">
        <v>2</v>
      </c>
      <c r="G17" s="75">
        <v>650</v>
      </c>
      <c r="H17" s="76"/>
      <c r="I17" s="77"/>
      <c r="J17" s="78">
        <v>693</v>
      </c>
      <c r="K17" s="79">
        <v>6</v>
      </c>
      <c r="L17" s="52" t="s">
        <v>57</v>
      </c>
      <c r="M17" s="82"/>
      <c r="N17" s="82"/>
      <c r="O17" s="82"/>
      <c r="P17" s="54"/>
      <c r="Q17" s="53">
        <v>13</v>
      </c>
    </row>
    <row r="18" spans="1:17" ht="16.5" customHeight="1">
      <c r="A18" s="53">
        <v>12</v>
      </c>
      <c r="B18" s="52" t="s">
        <v>59</v>
      </c>
      <c r="C18" s="82"/>
      <c r="D18" s="82"/>
      <c r="E18" s="54"/>
      <c r="F18" s="74">
        <v>7</v>
      </c>
      <c r="G18" s="75">
        <v>697</v>
      </c>
      <c r="H18" s="76"/>
      <c r="I18" s="77"/>
      <c r="J18" s="78">
        <v>658</v>
      </c>
      <c r="K18" s="79">
        <v>3</v>
      </c>
      <c r="L18" s="52" t="s">
        <v>102</v>
      </c>
      <c r="M18" s="82"/>
      <c r="N18" s="82"/>
      <c r="O18" s="82"/>
      <c r="P18" s="54"/>
      <c r="Q18" s="53">
        <v>14</v>
      </c>
    </row>
    <row r="19" spans="1:17" ht="16.5" customHeight="1">
      <c r="A19" s="53">
        <v>8</v>
      </c>
      <c r="B19" s="52" t="s">
        <v>69</v>
      </c>
      <c r="C19" s="82"/>
      <c r="D19" s="82"/>
      <c r="E19" s="54"/>
      <c r="F19" s="74">
        <v>4</v>
      </c>
      <c r="G19" s="75">
        <v>675</v>
      </c>
      <c r="H19" s="76"/>
      <c r="I19" s="77"/>
      <c r="J19" s="78">
        <v>572</v>
      </c>
      <c r="K19" s="79">
        <v>1</v>
      </c>
      <c r="L19" s="52" t="s">
        <v>103</v>
      </c>
      <c r="M19" s="82"/>
      <c r="N19" s="82"/>
      <c r="O19" s="82"/>
      <c r="P19" s="54"/>
      <c r="Q19" s="53">
        <v>16</v>
      </c>
    </row>
    <row r="20" spans="1:17" ht="16.5" customHeight="1">
      <c r="A20" s="53">
        <v>7</v>
      </c>
      <c r="B20" s="52" t="s">
        <v>104</v>
      </c>
      <c r="C20" s="82"/>
      <c r="D20" s="82"/>
      <c r="E20" s="54"/>
      <c r="F20" s="74">
        <v>5</v>
      </c>
      <c r="G20" s="75">
        <v>686</v>
      </c>
      <c r="H20" s="76"/>
      <c r="I20" s="77"/>
      <c r="J20" s="78">
        <v>724</v>
      </c>
      <c r="K20" s="79">
        <v>8</v>
      </c>
      <c r="L20" s="52" t="s">
        <v>105</v>
      </c>
      <c r="M20" s="82"/>
      <c r="N20" s="82"/>
      <c r="O20" s="82"/>
      <c r="P20" s="54"/>
      <c r="Q20" s="53">
        <v>18</v>
      </c>
    </row>
    <row r="21" spans="1:17" ht="16.5" customHeight="1">
      <c r="A21" s="38"/>
      <c r="B21" s="58"/>
      <c r="C21" s="59"/>
      <c r="D21" s="59"/>
      <c r="E21" s="60"/>
      <c r="F21" s="37"/>
      <c r="G21" s="71"/>
      <c r="H21" s="37"/>
      <c r="I21" s="72"/>
      <c r="J21" s="73"/>
      <c r="K21" s="37"/>
      <c r="L21" s="58"/>
      <c r="M21" s="59"/>
      <c r="N21" s="59"/>
      <c r="O21" s="59"/>
      <c r="P21" s="60"/>
      <c r="Q21" s="39"/>
    </row>
    <row r="22" spans="1:17" ht="16.5" customHeight="1">
      <c r="A22" s="38"/>
      <c r="B22" s="58"/>
      <c r="C22" s="59"/>
      <c r="D22" s="59"/>
      <c r="E22" s="60"/>
      <c r="F22" s="37"/>
      <c r="G22" s="45"/>
      <c r="H22" s="46"/>
      <c r="I22" s="50"/>
      <c r="J22" s="51"/>
      <c r="K22" s="37"/>
      <c r="L22" s="58"/>
      <c r="M22" s="59"/>
      <c r="N22" s="59"/>
      <c r="O22" s="59"/>
      <c r="P22" s="60"/>
      <c r="Q22" s="40"/>
    </row>
    <row r="23" spans="1:17" ht="16.5">
      <c r="A23" s="18"/>
      <c r="B23" s="18"/>
      <c r="C23" s="18"/>
      <c r="D23" s="18"/>
      <c r="E23" s="19"/>
      <c r="F23" s="19" t="s">
        <v>38</v>
      </c>
      <c r="G23" s="49">
        <f>SUM(G17:H22)</f>
        <v>2708</v>
      </c>
      <c r="H23" s="48"/>
      <c r="I23" s="47"/>
      <c r="J23" s="62">
        <f>SUM(I17:J22)</f>
        <v>2647</v>
      </c>
      <c r="K23" s="20" t="s">
        <v>39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18"/>
      <c r="I24" s="18"/>
      <c r="J24" s="34"/>
    </row>
    <row r="25" spans="1:17" ht="16.5" customHeight="1">
      <c r="A25" s="81">
        <f>G23-J23</f>
        <v>61</v>
      </c>
      <c r="B25" s="23">
        <f>IF(G23=0,0,AVERAGE(G17:H22))</f>
        <v>677</v>
      </c>
      <c r="F25" s="5" t="s">
        <v>40</v>
      </c>
      <c r="G25" s="36">
        <f>SUM(F17:F22)</f>
        <v>18</v>
      </c>
      <c r="H25" s="35"/>
      <c r="I25" s="35">
        <f>SUM(K17:K22)</f>
        <v>18</v>
      </c>
      <c r="J25" s="36">
        <f>SUM(K17:K22)</f>
        <v>18</v>
      </c>
      <c r="K25" s="4" t="s">
        <v>41</v>
      </c>
      <c r="L25" s="4"/>
      <c r="P25" s="23">
        <f>IF(J23=0,0,AVERAGE(J17:J22))</f>
        <v>661.75</v>
      </c>
      <c r="Q25" s="80">
        <f>J23-G23</f>
        <v>-61</v>
      </c>
    </row>
    <row r="26" spans="7:10" ht="3" customHeight="1">
      <c r="G26" s="35"/>
      <c r="H26" s="24"/>
      <c r="I26" s="24"/>
      <c r="J26" s="35"/>
    </row>
    <row r="27" spans="1:17" ht="16.5" customHeight="1">
      <c r="A27" s="26" t="s">
        <v>42</v>
      </c>
      <c r="B27" s="27" t="s">
        <v>43</v>
      </c>
      <c r="F27" s="5" t="s">
        <v>44</v>
      </c>
      <c r="G27" s="36">
        <v>2</v>
      </c>
      <c r="H27" s="35"/>
      <c r="I27" s="35">
        <f>IF(I23=0,0,SUM('[6]Punkte'!B1:B3))</f>
        <v>0</v>
      </c>
      <c r="J27" s="36">
        <v>1</v>
      </c>
      <c r="K27" s="4" t="s">
        <v>45</v>
      </c>
      <c r="L27" s="4"/>
      <c r="P27" s="28" t="s">
        <v>43</v>
      </c>
      <c r="Q27" s="28" t="s">
        <v>42</v>
      </c>
    </row>
    <row r="28" spans="1:17" ht="18" customHeight="1">
      <c r="A28" s="4" t="s">
        <v>46</v>
      </c>
      <c r="B28" s="4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</row>
    <row r="29" spans="1:10" ht="3" customHeight="1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7" ht="18.75" customHeight="1">
      <c r="A30" s="4" t="s">
        <v>47</v>
      </c>
      <c r="B30" s="4"/>
      <c r="C30" s="4"/>
      <c r="D30" s="63"/>
      <c r="E30" s="63" t="s">
        <v>106</v>
      </c>
      <c r="F30" s="63"/>
      <c r="G30" s="63"/>
      <c r="H30" s="4"/>
      <c r="I30" s="4"/>
      <c r="J30" s="4" t="s">
        <v>47</v>
      </c>
      <c r="M30" s="64"/>
      <c r="N30" s="64"/>
      <c r="O30" s="64" t="s">
        <v>107</v>
      </c>
      <c r="P30" s="64"/>
      <c r="Q30" s="64"/>
    </row>
  </sheetData>
  <printOptions/>
  <pageMargins left="0.75" right="0.3" top="0.35" bottom="1" header="0.19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9"/>
    </row>
    <row r="2" spans="1:13" ht="19.5" customHeight="1">
      <c r="A2" s="1" t="s">
        <v>1</v>
      </c>
      <c r="M2" s="9"/>
    </row>
    <row r="3" spans="7:13" ht="18">
      <c r="G3" s="3" t="s">
        <v>2</v>
      </c>
      <c r="H3" s="3"/>
      <c r="I3" s="3"/>
      <c r="M3" s="9"/>
    </row>
    <row r="4" spans="1:17" ht="15.75">
      <c r="A4" s="2" t="s">
        <v>3</v>
      </c>
      <c r="M4" s="9"/>
      <c r="O4" s="4" t="s">
        <v>4</v>
      </c>
      <c r="P4" s="31"/>
      <c r="Q4" s="32"/>
    </row>
    <row r="5" spans="13:17" ht="3" customHeight="1">
      <c r="M5" s="9"/>
      <c r="P5" s="33"/>
      <c r="Q5" s="33"/>
    </row>
    <row r="6" spans="1:17" ht="15">
      <c r="A6" s="29" t="s">
        <v>63</v>
      </c>
      <c r="B6" s="4"/>
      <c r="C6" s="4"/>
      <c r="D6" s="4"/>
      <c r="E6" s="4"/>
      <c r="F6" s="7"/>
      <c r="G6" s="4"/>
      <c r="H6" s="4"/>
      <c r="I6" s="4"/>
      <c r="J6" s="4"/>
      <c r="K6" s="4"/>
      <c r="L6" s="30">
        <v>9</v>
      </c>
      <c r="M6" s="10" t="s">
        <v>6</v>
      </c>
      <c r="N6" s="5"/>
      <c r="O6" s="4"/>
      <c r="P6" s="29"/>
      <c r="Q6" s="29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1"/>
      <c r="N7" s="4"/>
      <c r="O7" s="4"/>
      <c r="P7" s="29"/>
      <c r="Q7" s="29"/>
    </row>
    <row r="8" spans="1:17" ht="15" customHeight="1">
      <c r="A8" s="8" t="s">
        <v>7</v>
      </c>
      <c r="B8" s="8"/>
      <c r="C8" s="84"/>
      <c r="D8" s="69"/>
      <c r="E8" s="69"/>
      <c r="F8" s="69"/>
      <c r="G8" s="69"/>
      <c r="H8" s="69"/>
      <c r="I8" s="69"/>
      <c r="J8" s="69"/>
      <c r="K8" s="69"/>
      <c r="L8" s="69"/>
      <c r="M8" s="70"/>
      <c r="N8" s="8"/>
      <c r="O8" s="4" t="s">
        <v>9</v>
      </c>
      <c r="P8" s="57"/>
      <c r="Q8" s="57"/>
    </row>
    <row r="9" spans="1:17" ht="3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1"/>
      <c r="N9" s="6"/>
      <c r="O9" s="6"/>
      <c r="P9" s="6"/>
      <c r="Q9" s="6"/>
    </row>
    <row r="10" spans="1:17" ht="16.5" customHeight="1">
      <c r="A10" s="8" t="s">
        <v>11</v>
      </c>
      <c r="B10" s="8"/>
      <c r="C10" s="86"/>
      <c r="D10" s="65"/>
      <c r="E10" s="65"/>
      <c r="F10" s="65"/>
      <c r="G10" s="65"/>
      <c r="H10" s="41"/>
      <c r="I10" s="42"/>
      <c r="J10" s="8" t="s">
        <v>13</v>
      </c>
      <c r="K10" s="85"/>
      <c r="L10" s="67"/>
      <c r="M10" s="67"/>
      <c r="N10" s="67"/>
      <c r="O10" s="67"/>
      <c r="P10" s="67"/>
      <c r="Q10" s="67"/>
    </row>
    <row r="11" spans="2:17" ht="3.75" customHeight="1">
      <c r="B11" s="4"/>
      <c r="C11" s="29"/>
      <c r="D11" s="4"/>
      <c r="E11" s="4"/>
      <c r="F11" s="4"/>
      <c r="G11" s="4"/>
      <c r="H11" s="43"/>
      <c r="I11" s="29"/>
      <c r="J11" s="4"/>
      <c r="K11" s="4"/>
      <c r="L11" s="29"/>
      <c r="M11" s="29"/>
      <c r="N11" s="29"/>
      <c r="O11" s="29"/>
      <c r="P11" s="29"/>
      <c r="Q11" s="29"/>
    </row>
    <row r="12" spans="1:17" ht="12.75" customHeight="1">
      <c r="A12" s="8" t="s">
        <v>15</v>
      </c>
      <c r="B12" s="4"/>
      <c r="C12" s="68"/>
      <c r="D12" s="66"/>
      <c r="E12" s="66"/>
      <c r="F12" s="66"/>
      <c r="G12" s="66"/>
      <c r="H12" s="43"/>
      <c r="I12" s="29"/>
      <c r="J12" s="8" t="s">
        <v>17</v>
      </c>
      <c r="K12" s="66"/>
      <c r="L12" s="68"/>
      <c r="M12" s="68"/>
      <c r="N12" s="68"/>
      <c r="O12" s="68"/>
      <c r="P12" s="68"/>
      <c r="Q12" s="68"/>
    </row>
    <row r="13" spans="1:17" ht="3.75" customHeight="1">
      <c r="A13" s="4"/>
      <c r="B13" s="4"/>
      <c r="C13" s="4"/>
      <c r="D13" s="4"/>
      <c r="E13" s="4"/>
      <c r="F13" s="4"/>
      <c r="G13" s="4"/>
      <c r="H13" s="43"/>
      <c r="I13" s="29"/>
      <c r="J13" s="29"/>
      <c r="K13" s="29"/>
      <c r="L13" s="29"/>
      <c r="M13" s="29"/>
      <c r="N13" s="29"/>
      <c r="O13" s="29"/>
      <c r="P13" s="29"/>
      <c r="Q13" s="29"/>
    </row>
    <row r="14" spans="1:17" ht="12.75" customHeight="1">
      <c r="A14" s="68"/>
      <c r="B14" s="68"/>
      <c r="C14" s="66"/>
      <c r="D14" s="66"/>
      <c r="E14" s="44" t="s">
        <v>20</v>
      </c>
      <c r="F14" s="55"/>
      <c r="G14" s="56"/>
      <c r="H14" s="41"/>
      <c r="I14" s="42"/>
      <c r="J14" s="68"/>
      <c r="K14" s="66"/>
      <c r="L14" s="68"/>
      <c r="M14" s="68"/>
      <c r="N14" s="42"/>
      <c r="O14" s="44" t="s">
        <v>20</v>
      </c>
      <c r="P14" s="56"/>
      <c r="Q14" s="55"/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6" t="s">
        <v>24</v>
      </c>
      <c r="B16" s="12"/>
      <c r="C16" s="12" t="s">
        <v>25</v>
      </c>
      <c r="D16" s="12"/>
      <c r="E16" s="14"/>
      <c r="F16" s="17" t="s">
        <v>26</v>
      </c>
      <c r="G16" s="13" t="s">
        <v>27</v>
      </c>
      <c r="H16" s="14"/>
      <c r="I16" s="12"/>
      <c r="J16" s="17" t="s">
        <v>27</v>
      </c>
      <c r="K16" s="17" t="s">
        <v>26</v>
      </c>
      <c r="L16" s="12"/>
      <c r="M16" s="12" t="s">
        <v>28</v>
      </c>
      <c r="N16" s="12"/>
      <c r="O16" s="12"/>
      <c r="P16" s="14"/>
      <c r="Q16" s="14" t="s">
        <v>29</v>
      </c>
    </row>
    <row r="17" spans="1:17" ht="16.5" customHeight="1">
      <c r="A17" s="53"/>
      <c r="B17" s="52"/>
      <c r="C17" s="82"/>
      <c r="D17" s="82"/>
      <c r="E17" s="54"/>
      <c r="F17" s="74"/>
      <c r="G17" s="75"/>
      <c r="H17" s="76"/>
      <c r="I17" s="77"/>
      <c r="J17" s="78"/>
      <c r="K17" s="79"/>
      <c r="L17" s="52"/>
      <c r="M17" s="82"/>
      <c r="N17" s="82"/>
      <c r="O17" s="82"/>
      <c r="P17" s="54"/>
      <c r="Q17" s="53"/>
    </row>
    <row r="18" spans="1:17" ht="16.5" customHeight="1">
      <c r="A18" s="53"/>
      <c r="B18" s="52"/>
      <c r="C18" s="82"/>
      <c r="D18" s="82"/>
      <c r="E18" s="54"/>
      <c r="F18" s="74"/>
      <c r="G18" s="75"/>
      <c r="H18" s="76"/>
      <c r="I18" s="77"/>
      <c r="J18" s="78"/>
      <c r="K18" s="79"/>
      <c r="L18" s="52"/>
      <c r="M18" s="82"/>
      <c r="N18" s="82"/>
      <c r="O18" s="82"/>
      <c r="P18" s="54"/>
      <c r="Q18" s="53"/>
    </row>
    <row r="19" spans="1:17" ht="16.5" customHeight="1">
      <c r="A19" s="53"/>
      <c r="B19" s="52"/>
      <c r="C19" s="82"/>
      <c r="D19" s="82"/>
      <c r="E19" s="54"/>
      <c r="F19" s="74"/>
      <c r="G19" s="75"/>
      <c r="H19" s="76"/>
      <c r="I19" s="77"/>
      <c r="J19" s="78"/>
      <c r="K19" s="79"/>
      <c r="L19" s="52"/>
      <c r="M19" s="82"/>
      <c r="N19" s="82"/>
      <c r="O19" s="82"/>
      <c r="P19" s="54"/>
      <c r="Q19" s="53"/>
    </row>
    <row r="20" spans="1:17" ht="16.5" customHeight="1">
      <c r="A20" s="53"/>
      <c r="B20" s="52"/>
      <c r="C20" s="82"/>
      <c r="D20" s="82"/>
      <c r="E20" s="54"/>
      <c r="F20" s="74"/>
      <c r="G20" s="75"/>
      <c r="H20" s="76"/>
      <c r="I20" s="77"/>
      <c r="J20" s="78"/>
      <c r="K20" s="79"/>
      <c r="L20" s="52"/>
      <c r="M20" s="82"/>
      <c r="N20" s="82"/>
      <c r="O20" s="82"/>
      <c r="P20" s="54"/>
      <c r="Q20" s="53"/>
    </row>
    <row r="21" spans="1:17" ht="16.5" customHeight="1">
      <c r="A21" s="38"/>
      <c r="B21" s="58"/>
      <c r="C21" s="59"/>
      <c r="D21" s="59"/>
      <c r="E21" s="60"/>
      <c r="F21" s="37"/>
      <c r="G21" s="71"/>
      <c r="H21" s="37"/>
      <c r="I21" s="72"/>
      <c r="J21" s="73"/>
      <c r="K21" s="37"/>
      <c r="L21" s="58"/>
      <c r="M21" s="59"/>
      <c r="N21" s="59"/>
      <c r="O21" s="59"/>
      <c r="P21" s="60"/>
      <c r="Q21" s="39"/>
    </row>
    <row r="22" spans="1:17" ht="16.5" customHeight="1">
      <c r="A22" s="38"/>
      <c r="B22" s="58"/>
      <c r="C22" s="59"/>
      <c r="D22" s="59"/>
      <c r="E22" s="60"/>
      <c r="F22" s="37"/>
      <c r="G22" s="45"/>
      <c r="H22" s="46"/>
      <c r="I22" s="50"/>
      <c r="J22" s="51"/>
      <c r="K22" s="37"/>
      <c r="L22" s="58"/>
      <c r="M22" s="59"/>
      <c r="N22" s="59"/>
      <c r="O22" s="59"/>
      <c r="P22" s="60"/>
      <c r="Q22" s="40"/>
    </row>
    <row r="23" spans="1:17" ht="16.5">
      <c r="A23" s="18"/>
      <c r="B23" s="18"/>
      <c r="C23" s="18"/>
      <c r="D23" s="18"/>
      <c r="E23" s="19"/>
      <c r="F23" s="19" t="s">
        <v>38</v>
      </c>
      <c r="G23" s="49">
        <f>SUM(G17:H22)</f>
        <v>0</v>
      </c>
      <c r="H23" s="48"/>
      <c r="I23" s="47"/>
      <c r="J23" s="62">
        <f>SUM(I17:J22)</f>
        <v>0</v>
      </c>
      <c r="K23" s="20" t="s">
        <v>39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18"/>
      <c r="I24" s="18"/>
      <c r="J24" s="34"/>
    </row>
    <row r="25" spans="1:17" ht="16.5" customHeight="1">
      <c r="A25" s="81">
        <f>G23-J23</f>
        <v>0</v>
      </c>
      <c r="B25" s="23">
        <f>IF(G23=0,0,AVERAGE(G17:H22))</f>
        <v>0</v>
      </c>
      <c r="F25" s="5" t="s">
        <v>40</v>
      </c>
      <c r="G25" s="36">
        <f>SUM(F17:F22)</f>
        <v>0</v>
      </c>
      <c r="H25" s="35"/>
      <c r="I25" s="35">
        <f>SUM(K17:K22)</f>
        <v>0</v>
      </c>
      <c r="J25" s="36"/>
      <c r="K25" s="4" t="s">
        <v>41</v>
      </c>
      <c r="L25" s="4"/>
      <c r="P25" s="23">
        <f>IF(J23=0,0,AVERAGE(J17:J22))</f>
        <v>0</v>
      </c>
      <c r="Q25" s="80">
        <f>J23-G23</f>
        <v>0</v>
      </c>
    </row>
    <row r="26" spans="7:10" ht="3" customHeight="1">
      <c r="G26" s="35"/>
      <c r="H26" s="24"/>
      <c r="I26" s="24"/>
      <c r="J26" s="35"/>
    </row>
    <row r="27" spans="1:17" ht="16.5" customHeight="1">
      <c r="A27" s="26" t="s">
        <v>42</v>
      </c>
      <c r="B27" s="27" t="s">
        <v>43</v>
      </c>
      <c r="F27" s="5" t="s">
        <v>44</v>
      </c>
      <c r="G27" s="36"/>
      <c r="H27" s="35"/>
      <c r="I27" s="35">
        <f>IF(I23=0,0,SUM('[8]Punkte'!B1:B3))</f>
        <v>0</v>
      </c>
      <c r="J27" s="36">
        <v>0</v>
      </c>
      <c r="K27" s="4" t="s">
        <v>45</v>
      </c>
      <c r="L27" s="4"/>
      <c r="P27" s="28" t="s">
        <v>43</v>
      </c>
      <c r="Q27" s="28" t="s">
        <v>42</v>
      </c>
    </row>
    <row r="28" spans="1:17" ht="18" customHeight="1">
      <c r="A28" s="4" t="s">
        <v>46</v>
      </c>
      <c r="B28" s="4"/>
      <c r="C28" s="91" t="s">
        <v>112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</row>
    <row r="29" spans="1:10" ht="3" customHeight="1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7" ht="18.75" customHeight="1">
      <c r="A30" s="4" t="s">
        <v>47</v>
      </c>
      <c r="B30" s="4"/>
      <c r="C30" s="4"/>
      <c r="D30" s="63"/>
      <c r="E30" s="63"/>
      <c r="F30" s="63"/>
      <c r="G30" s="63"/>
      <c r="H30" s="4"/>
      <c r="I30" s="4"/>
      <c r="J30" s="4" t="s">
        <v>47</v>
      </c>
      <c r="M30" s="64"/>
      <c r="N30" s="64"/>
      <c r="O30" s="64"/>
      <c r="P30" s="64"/>
      <c r="Q30" s="64"/>
    </row>
  </sheetData>
  <mergeCells count="1">
    <mergeCell ref="C28:Q28"/>
  </mergeCells>
  <printOptions/>
  <pageMargins left="0.75" right="0.3" top="0.35" bottom="1" header="0.19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Wolfgang Hasenkamp</cp:lastModifiedBy>
  <cp:lastPrinted>2005-09-08T07:09:07Z</cp:lastPrinted>
  <dcterms:created xsi:type="dcterms:W3CDTF">2005-09-04T15:30:37Z</dcterms:created>
  <dcterms:modified xsi:type="dcterms:W3CDTF">2006-09-03T20:12:01Z</dcterms:modified>
  <cp:category/>
  <cp:version/>
  <cp:contentType/>
  <cp:contentStatus/>
</cp:coreProperties>
</file>